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2213\cae_財政課$\調査もの\03 東京都 調査回答\財政状況資料集\R6.3.5【東京都市町村課・312(火)17時〆】令和４年度財政状況資料集の作成及び提出について\08HP公表（3月末分）\"/>
    </mc:Choice>
  </mc:AlternateContent>
  <bookViews>
    <workbookView xWindow="0" yWindow="0" windowWidth="23040" windowHeight="8520" tabRatio="79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P23" i="12"/>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<sst xmlns="http://schemas.openxmlformats.org/spreadsheetml/2006/main" count="1069" uniqueCount="598">
  <si>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</si>
  <si>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</si>
  <si>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</si>
  <si>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</si>
  <si>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</si>
  <si>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</si>
  <si>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</si>
  <si>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</si>
  <si>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</si>
  <si>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</si>
  <si>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</si>
  <si>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</si>
  <si>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</si>
  <si>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</si>
  <si>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</si>
  <si>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</si>
  <si>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</si>
  <si>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</si>
  <si>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</si>
  <si>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</si>
  <si>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</si>
  <si>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</si>
  <si>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</si>
  <si>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</si>
  <si>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</si>
  <si>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</si>
  <si>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</si>
  <si>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</si>
  <si>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</si>
  <si>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</si>
  <si>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</si>
  <si>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</si>
  <si>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</si>
  <si>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</si>
  <si>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</si>
  <si>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</si>
  <si>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</si>
  <si>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</si>
  <si>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</si>
  <si>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</si>
  <si>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</si>
  <si>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</si>
  <si>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</si>
  <si>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</si>
  <si>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</si>
  <si>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</si>
  <si>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</si>
  <si>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</si>
  <si>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</si>
  <si>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</si>
  <si>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</si>
  <si>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</si>
  <si>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</si>
  <si>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</si>
  <si>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</si>
  <si>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</si>
  <si>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</si>
  <si>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</si>
  <si>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</si>
  <si>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</si>
  <si>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</si>
  <si>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</si>
  <si>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</si>
  <si>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</si>
  <si>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</si>
  <si>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</si>
  <si>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</si>
  <si>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</si>
  <si>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</si>
  <si>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</si>
  <si>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</si>
  <si>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</si>
  <si>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</si>
  <si>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</si>
  <si>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</si>
  <si>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</si>
  <si>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</si>
  <si>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</si>
  <si>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</si>
  <si>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</si>
  <si>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</si>
  <si>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</si>
  <si>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</si>
  <si>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</si>
  <si>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</si>
  <si>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</si>
  <si>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</si>
  <si>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</si>
  <si>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</si>
  <si>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</si>
  <si>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</si>
  <si>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</si>
  <si>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</si>
  <si>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</si>
  <si>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</si>
  <si>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</si>
  <si>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</si>
  <si>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</si>
  <si>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</si>
  <si>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</si>
  <si>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</si>
  <si>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</si>
  <si>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</si>
  <si>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</si>
  <si>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</si>
  <si>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</si>
  <si>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</si>
  <si>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</si>
  <si>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</si>
  <si>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</si>
  <si>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</si>
  <si>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</si>
  <si>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</si>
  <si>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</si>
  <si>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</si>
  <si>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</si>
  <si>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</si>
  <si>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</si>
  <si>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</si>
  <si>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</si>
  <si>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</si>
  <si>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</si>
  <si>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</si>
  <si>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</si>
  <si>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</si>
  <si>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</si>
  <si>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</si>
  <si>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</si>
  <si>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</si>
  <si>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</si>
  <si>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</si>
  <si>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</si>
  <si>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</si>
  <si>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</si>
  <si>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</si>
  <si>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</si>
  <si>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</si>
  <si>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</si>
  <si>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</si>
  <si>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</si>
  <si>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</si>
  <si>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</si>
  <si>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</si>
  <si>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</si>
  <si>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</si>
  <si>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</si>
  <si>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</si>
  <si>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</si>
  <si>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</si>
  <si>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</si>
  <si>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</si>
  <si>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</si>
  <si>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</si>
  <si>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</si>
  <si>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</si>
  <si>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</si>
  <si>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</si>
  <si>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</si>
  <si>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</si>
  <si>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</si>
  <si>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</si>
  <si>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</si>
  <si>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</si>
  <si>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</si>
  <si>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</si>
  <si>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</si>
  <si>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</si>
  <si>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</si>
  <si>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</si>
  <si>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</si>
  <si>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</si>
  <si>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</si>
  <si>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</si>
  <si>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</si>
  <si>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</si>
  <si>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</si>
  <si>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</si>
  <si>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</si>
  <si>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</si>
  <si>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</si>
  <si>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</si>
  <si>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</si>
  <si>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</si>
  <si>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</si>
  <si>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</si>
  <si>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</si>
  <si>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</si>
  <si>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</si>
  <si>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</si>
  <si>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</si>
  <si>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</si>
  <si>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</si>
  <si>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</si>
  <si>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</si>
  <si>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</si>
  <si>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</si>
  <si>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</si>
  <si>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</si>
  <si>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</si>
  <si>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</si>
  <si>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</si>
  <si>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</si>
  <si>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</si>
  <si>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</si>
  <si>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</si>
  <si>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</si>
  <si>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</si>
  <si>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</si>
  <si>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</si>
  <si>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</si>
  <si>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</si>
  <si>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</si>
  <si>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</si>
  <si>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</si>
  <si>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</si>
  <si>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</si>
  <si>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</si>
  <si>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</si>
  <si>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</si>
  <si>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東京都小平市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</si>
  <si>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</si>
  <si>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</si>
  <si>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</si>
  <si>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</si>
  <si>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</si>
  <si>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</si>
  <si>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</si>
  <si>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</si>
  <si>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</si>
  <si>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</si>
  <si>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</si>
  <si>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</si>
  <si>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</si>
  <si>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</si>
  <si>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</si>
  <si>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</si>
  <si>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</si>
  <si>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</si>
  <si>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</si>
  <si>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</si>
  <si>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</si>
  <si>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</si>
  <si>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</si>
  <si>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</si>
  <si>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</si>
  <si>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</si>
  <si>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</si>
  <si>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</si>
  <si>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</si>
  <si>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</si>
  <si>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</si>
  <si>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</si>
  <si>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</si>
  <si>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</si>
  <si>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</si>
  <si>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</si>
  <si>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</si>
  <si>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</si>
  <si>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</si>
  <si>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</si>
  <si>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</si>
  <si>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</si>
  <si>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</si>
  <si>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</si>
  <si>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</si>
  <si>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</si>
  <si>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</si>
  <si>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</si>
  <si>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</si>
  <si>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</si>
  <si>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</si>
  <si>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</si>
  <si>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</si>
  <si>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</si>
  <si>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</si>
  <si>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</si>
  <si>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</si>
  <si>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</si>
  <si>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</si>
  <si>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</si>
  <si>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</si>
  <si>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</si>
  <si>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</si>
  <si>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</si>
  <si>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</si>
  <si>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</si>
  <si>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</si>
  <si>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</si>
  <si>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</si>
  <si>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</si>
  <si>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</si>
  <si>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</si>
  <si>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</si>
  <si>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</si>
  <si>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</si>
  <si>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</si>
  <si>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</si>
  <si>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</si>
  <si>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</si>
  <si>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</si>
  <si>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</si>
  <si>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</si>
  <si>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</si>
  <si>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</si>
  <si>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</si>
  <si>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</si>
  <si>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</si>
  <si>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</si>
  <si>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</si>
  <si>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</si>
  <si>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</si>
  <si>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</si>
  <si>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</si>
  <si>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</si>
  <si>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</si>
  <si>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</si>
  <si>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</si>
  <si>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</si>
  <si>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</si>
  <si>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</si>
  <si>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</si>
  <si>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</si>
  <si>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</si>
  <si>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</si>
  <si>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</si>
  <si>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</si>
  <si>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</si>
  <si>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</si>
  <si>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</si>
  <si>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</si>
  <si>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</si>
  <si>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</si>
  <si>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</si>
  <si>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</si>
  <si>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</si>
  <si>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</si>
  <si>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</si>
  <si>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</si>
  <si>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</si>
  <si>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</si>
  <si>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</si>
  <si>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</si>
  <si>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</si>
  <si>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</si>
  <si>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</si>
  <si>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</si>
  <si>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</si>
  <si>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</si>
  <si>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</si>
  <si>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</si>
  <si>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</si>
  <si>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</si>
  <si>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</si>
  <si>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</si>
  <si>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</si>
  <si>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</si>
  <si>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</si>
  <si>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</si>
  <si>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</si>
  <si>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</si>
  <si>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</si>
  <si>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</si>
  <si>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</si>
  <si>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</si>
  <si>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</si>
  <si>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</si>
  <si>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</si>
  <si>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</si>
  <si>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</si>
  <si>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</si>
  <si>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</si>
  <si>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</si>
  <si>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</si>
  <si>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東京都小平市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</si>
  <si>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</si>
  <si>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</si>
  <si>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</si>
  <si>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</si>
  <si>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</si>
  <si>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</si>
  <si>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</si>
  <si>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</si>
  <si>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</si>
  <si>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</si>
  <si>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</si>
  <si>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</si>
  <si>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</si>
  <si>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</si>
  <si>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</si>
  <si>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</si>
  <si>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</si>
  <si>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</si>
  <si>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</si>
  <si>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</si>
  <si>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</si>
  <si>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</si>
  <si>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</si>
  <si>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</si>
  <si>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</si>
  <si>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</si>
  <si>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</si>
  <si>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</si>
  <si>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</si>
  <si>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</si>
  <si>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</si>
  <si>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</si>
  <si>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</si>
  <si>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</si>
  <si>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</si>
  <si>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</si>
  <si>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小平市下水道事業会計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</si>
  <si>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</si>
  <si>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</si>
  <si>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</si>
  <si>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</si>
  <si>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</si>
  <si>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</si>
  <si>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</si>
  <si>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</si>
  <si>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</si>
  <si>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</si>
  <si>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</si>
  <si>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</si>
  <si>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</si>
  <si>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</si>
  <si>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</si>
  <si>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</si>
  <si>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</si>
  <si>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</si>
  <si>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</si>
  <si>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</si>
  <si>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</si>
  <si>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</si>
  <si>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</si>
  <si>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</si>
  <si>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</si>
  <si>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</si>
  <si>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</si>
  <si>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</si>
  <si>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</si>
  <si>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</si>
  <si>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</si>
  <si>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</si>
  <si>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</si>
  <si>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</si>
  <si>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</si>
  <si>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</si>
  <si>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</si>
  <si>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</si>
  <si>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</si>
  <si>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</si>
  <si>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</si>
  <si>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</si>
  <si>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</si>
  <si>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</si>
  <si>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</si>
  <si>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</si>
  <si>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</si>
  <si>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</si>
  <si>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</si>
  <si>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</si>
  <si>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</si>
  <si>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</si>
  <si>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</si>
  <si>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</si>
  <si>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</si>
  <si>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</si>
  <si>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</si>
  <si>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</si>
  <si>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</si>
  <si>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</si>
  <si>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</si>
  <si>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</si>
  <si>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</si>
  <si>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</si>
  <si>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</si>
  <si>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</si>
  <si>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</si>
  <si>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</si>
  <si>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</si>
  <si>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</si>
  <si>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</si>
  <si>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</si>
  <si>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</si>
  <si>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</si>
  <si>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</si>
  <si>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</si>
  <si>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</si>
  <si>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</si>
  <si>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</si>
  <si>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</si>
  <si>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</si>
  <si>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</si>
  <si>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</si>
  <si>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</si>
  <si>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</si>
  <si>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</si>
  <si>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</si>
  <si>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</si>
  <si>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</si>
  <si>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</si>
  <si>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</si>
  <si>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</si>
  <si>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</si>
  <si>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</si>
  <si>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</si>
  <si>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</si>
  <si>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</si>
  <si>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</si>
  <si>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</si>
  <si>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</si>
  <si>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</si>
  <si>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</si>
  <si>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</si>
  <si>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</si>
  <si>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</si>
  <si>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</si>
  <si>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</si>
  <si>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</si>
  <si>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</si>
  <si>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</si>
  <si>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</si>
  <si>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</si>
  <si>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</si>
  <si>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</si>
  <si>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</si>
  <si>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</si>
  <si>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</si>
  <si>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</si>
  <si>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</si>
  <si>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</si>
  <si>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</si>
  <si>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</si>
  <si>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</si>
  <si>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</si>
  <si>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</si>
  <si>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</si>
  <si>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</si>
  <si>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</si>
  <si>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</si>
  <si>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</si>
  <si>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</si>
  <si>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</si>
  <si>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</si>
  <si>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</si>
  <si>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</si>
  <si>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</si>
  <si>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</si>
  <si>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</si>
  <si>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</si>
  <si>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</si>
  <si>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</si>
  <si>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</si>
  <si>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</si>
  <si>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</si>
  <si>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</si>
  <si>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</si>
  <si>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</si>
  <si>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</si>
  <si>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</si>
  <si>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</si>
  <si>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3.06</t>
  </si>
  <si>
    <t>一般会計</t>
  </si>
  <si>
    <t>小平市下水道事業会計</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</si>
  <si>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</si>
  <si>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</si>
  <si>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</si>
  <si>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</si>
  <si>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</si>
  <si>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</si>
  <si>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</si>
  <si>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</si>
  <si>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</si>
  <si>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</si>
  <si>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</si>
  <si>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</si>
  <si>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</si>
  <si>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</si>
  <si>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昭和病院企業団（病院事業会計）</t>
    <rPh sb="0" eb="4">
      <t>ショウワビョウイン</t>
    </rPh>
    <rPh sb="4" eb="7">
      <t>キギョウダン</t>
    </rPh>
    <rPh sb="8" eb="10">
      <t>ビョウイン</t>
    </rPh>
    <rPh sb="10" eb="12">
      <t>ジギョウ</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</si>
  <si>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</si>
  <si>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</si>
  <si>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</si>
  <si>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</si>
  <si>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</si>
  <si>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</si>
  <si>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</si>
  <si>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小平市文化振興財団</t>
    <rPh sb="0" eb="3">
      <t>コダイラシ</t>
    </rPh>
    <rPh sb="3" eb="9">
      <t>ブンカシンコウザイダン</t>
    </rPh>
    <phoneticPr fontId="2"/>
  </si>
  <si>
    <t>〇</t>
  </si>
  <si>
    <t>小平市土地開発公社</t>
    <rPh sb="0" eb="3">
      <t>コダイラシ</t>
    </rPh>
    <rPh sb="3" eb="9">
      <t>トチカイハツコウシャ</t>
    </rPh>
    <phoneticPr fontId="2"/>
  </si>
  <si>
    <t>-</t>
    <phoneticPr fontId="2"/>
  </si>
  <si>
    <t>-</t>
    <phoneticPr fontId="2"/>
  </si>
  <si>
    <t>小平市都市計画事業基金</t>
    <rPh sb="0" eb="2">
      <t>コダイラ</t>
    </rPh>
    <rPh sb="2" eb="3">
      <t>シ</t>
    </rPh>
    <rPh sb="3" eb="5">
      <t>トシ</t>
    </rPh>
    <rPh sb="5" eb="7">
      <t>ケイカク</t>
    </rPh>
    <rPh sb="7" eb="9">
      <t>ジギョウ</t>
    </rPh>
    <rPh sb="9" eb="11">
      <t>キキン</t>
    </rPh>
    <phoneticPr fontId="2"/>
  </si>
  <si>
    <t>小平市公共施設整備基金</t>
    <rPh sb="0" eb="3">
      <t>コダイラシ</t>
    </rPh>
    <rPh sb="3" eb="5">
      <t>コウキョウ</t>
    </rPh>
    <rPh sb="5" eb="7">
      <t>シセツ</t>
    </rPh>
    <rPh sb="7" eb="9">
      <t>セイビ</t>
    </rPh>
    <rPh sb="9" eb="11">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</si>
  <si>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</si>
  <si>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</si>
  <si>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小平市立学校冷暖房設備整備基金</t>
    <rPh sb="0" eb="2">
      <t>コダイラ</t>
    </rPh>
    <rPh sb="2" eb="3">
      <t>シ</t>
    </rPh>
    <rPh sb="3" eb="4">
      <t>リツ</t>
    </rPh>
    <rPh sb="4" eb="6">
      <t>ガッコウ</t>
    </rPh>
    <rPh sb="6" eb="9">
      <t>レイダンボウ</t>
    </rPh>
    <rPh sb="9" eb="11">
      <t>セツビ</t>
    </rPh>
    <rPh sb="11" eb="13">
      <t>セイビ</t>
    </rPh>
    <rPh sb="13" eb="15">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</si>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</sst>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A952-4B43-AABE-07CDE18F63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22978</c:v>
                </c:pt>
                <c:pt idx="1">
                  <c:v>16413</c:v>
                </c:pt>
                <c:pt idx="2">
                  <c:v>23521</c:v>
                </c:pt>
                <c:pt idx="3">
                  <c:v>18516</c:v>
                </c:pt>
                <c:pt idx="4">
                  <c:v>34487</c:v>
                </c:pt>
              </c:numCache>
            </c:numRef>
          </c:val>
          <c:smooth val="0"/>
          <c:extLst>
            <c:ext xmlns:c16="http://schemas.microsoft.com/office/drawing/2014/chart" uri="{C3380CC4-5D6E-409C-BE32-E72D297353CC}">
              <c16:uniqueId val="{00000001-A952-4B43-AABE-07CDE18F63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5.64</c:v>
                </c:pt>
                <c:pt idx="1">
                  <c:v>6.05</c:v>
                </c:pt>
                <c:pt idx="2">
                  <c:v>8.5500000000000007</c:v>
                </c:pt>
                <c:pt idx="3">
                  <c:v>16.59</c:v>
                </c:pt>
                <c:pt idx="4">
                  <c:v>13.5</c:v>
                </c:pt>
              </c:numCache>
            </c:numRef>
          </c:val>
          <c:extLst>
            <c:ext xmlns:c16="http://schemas.microsoft.com/office/drawing/2014/chart" uri="{C3380CC4-5D6E-409C-BE32-E72D297353CC}">
              <c16:uniqueId val="{00000000-512B-4F20-AC1A-E95F9D2D52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8.56</c:v>
                </c:pt>
                <c:pt idx="1">
                  <c:v>8.2200000000000006</c:v>
                </c:pt>
                <c:pt idx="2">
                  <c:v>7.69</c:v>
                </c:pt>
                <c:pt idx="3">
                  <c:v>11.61</c:v>
                </c:pt>
                <c:pt idx="4">
                  <c:v>12.08</c:v>
                </c:pt>
              </c:numCache>
            </c:numRef>
          </c:val>
          <c:extLst>
            <c:ext xmlns:c16="http://schemas.microsoft.com/office/drawing/2014/chart" uri="{C3380CC4-5D6E-409C-BE32-E72D297353CC}">
              <c16:uniqueId val="{00000001-512B-4F20-AC1A-E95F9D2D52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1.69</c:v>
                </c:pt>
                <c:pt idx="1">
                  <c:v>0.08</c:v>
                </c:pt>
                <c:pt idx="2">
                  <c:v>2.59</c:v>
                </c:pt>
                <c:pt idx="3">
                  <c:v>12.45</c:v>
                </c:pt>
                <c:pt idx="4">
                  <c:v>-3.06</c:v>
                </c:pt>
              </c:numCache>
            </c:numRef>
          </c:val>
          <c:smooth val="0"/>
          <c:extLst>
            <c:ext xmlns:c16="http://schemas.microsoft.com/office/drawing/2014/chart" uri="{C3380CC4-5D6E-409C-BE32-E72D297353CC}">
              <c16:uniqueId val="{00000002-512B-4F20-AC1A-E95F9D2D52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1.0900000000000001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00-4B50-8DAC-83311EA9C9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00-4B50-8DAC-83311EA9C9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00-4B50-8DAC-83311EA9C9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00-4B50-8DAC-83311EA9C9B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300-4B50-8DAC-83311EA9C9B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0.06</c:v>
                </c:pt>
                <c:pt idx="4">
                  <c:v>#N/A</c:v>
                </c:pt>
                <c:pt idx="5">
                  <c:v>0.06</c:v>
                </c:pt>
                <c:pt idx="6">
                  <c:v>#N/A</c:v>
                </c:pt>
                <c:pt idx="7">
                  <c:v>0.11</c:v>
                </c:pt>
                <c:pt idx="8">
                  <c:v>#N/A</c:v>
                </c:pt>
                <c:pt idx="9">
                  <c:v>0.09</c:v>
                </c:pt>
              </c:numCache>
            </c:numRef>
          </c:val>
          <c:extLst>
            <c:ext xmlns:c16="http://schemas.microsoft.com/office/drawing/2014/chart" uri="{C3380CC4-5D6E-409C-BE32-E72D297353CC}">
              <c16:uniqueId val="{00000005-8300-4B50-8DAC-83311EA9C9B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0.45</c:v>
                </c:pt>
                <c:pt idx="2">
                  <c:v>#N/A</c:v>
                </c:pt>
                <c:pt idx="3">
                  <c:v>0.31</c:v>
                </c:pt>
                <c:pt idx="4">
                  <c:v>#N/A</c:v>
                </c:pt>
                <c:pt idx="5">
                  <c:v>0.57999999999999996</c:v>
                </c:pt>
                <c:pt idx="6">
                  <c:v>#N/A</c:v>
                </c:pt>
                <c:pt idx="7">
                  <c:v>0.99</c:v>
                </c:pt>
                <c:pt idx="8">
                  <c:v>#N/A</c:v>
                </c:pt>
                <c:pt idx="9">
                  <c:v>0.7</c:v>
                </c:pt>
              </c:numCache>
            </c:numRef>
          </c:val>
          <c:extLst>
            <c:ext xmlns:c16="http://schemas.microsoft.com/office/drawing/2014/chart" uri="{C3380CC4-5D6E-409C-BE32-E72D297353CC}">
              <c16:uniqueId val="{00000006-8300-4B50-8DAC-83311EA9C9B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0.62</c:v>
                </c:pt>
                <c:pt idx="4">
                  <c:v>#N/A</c:v>
                </c:pt>
                <c:pt idx="5">
                  <c:v>1.18</c:v>
                </c:pt>
                <c:pt idx="6">
                  <c:v>#N/A</c:v>
                </c:pt>
                <c:pt idx="7">
                  <c:v>1.1399999999999999</c:v>
                </c:pt>
                <c:pt idx="8">
                  <c:v>#N/A</c:v>
                </c:pt>
                <c:pt idx="9">
                  <c:v>1.28</c:v>
                </c:pt>
              </c:numCache>
            </c:numRef>
          </c:val>
          <c:extLst>
            <c:ext xmlns:c16="http://schemas.microsoft.com/office/drawing/2014/chart" uri="{C3380CC4-5D6E-409C-BE32-E72D297353CC}">
              <c16:uniqueId val="{00000007-8300-4B50-8DAC-83311EA9C9B0}"/>
            </c:ext>
          </c:extLst>
        </c:ser>
        <c:ser>
          <c:idx val="8"/>
          <c:order val="8"/>
          <c:tx>
            <c:strRef>
              <c:f>データシート!$A$35</c:f>
              <c:strCache>
                <c:ptCount val="1"/>
                <c:pt idx="0">
                  <c:v>小平市下水道事業会計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1.87</c:v>
                </c:pt>
                <c:pt idx="4">
                  <c:v>#N/A</c:v>
                </c:pt>
                <c:pt idx="5">
                  <c:v>3.3</c:v>
                </c:pt>
                <c:pt idx="6">
                  <c:v>#N/A</c:v>
                </c:pt>
                <c:pt idx="7">
                  <c:v>4.42</c:v>
                </c:pt>
                <c:pt idx="8">
                  <c:v>#N/A</c:v>
                </c:pt>
                <c:pt idx="9">
                  <c:v>5.37</c:v>
                </c:pt>
              </c:numCache>
            </c:numRef>
          </c:val>
          <c:extLst>
            <c:ext xmlns:c16="http://schemas.microsoft.com/office/drawing/2014/chart" uri="{C3380CC4-5D6E-409C-BE32-E72D297353CC}">
              <c16:uniqueId val="{00000008-8300-4B50-8DAC-83311EA9C9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5.63</c:v>
                </c:pt>
                <c:pt idx="2">
                  <c:v>#N/A</c:v>
                </c:pt>
                <c:pt idx="3">
                  <c:v>6.04</c:v>
                </c:pt>
                <c:pt idx="4">
                  <c:v>#N/A</c:v>
                </c:pt>
                <c:pt idx="5">
                  <c:v>8.5399999999999991</c:v>
                </c:pt>
                <c:pt idx="6">
                  <c:v>#N/A</c:v>
                </c:pt>
                <c:pt idx="7">
                  <c:v>16.579999999999998</c:v>
                </c:pt>
                <c:pt idx="8">
                  <c:v>#N/A</c:v>
                </c:pt>
                <c:pt idx="9">
                  <c:v>13.49</c:v>
                </c:pt>
              </c:numCache>
            </c:numRef>
          </c:val>
          <c:extLst>
            <c:ext xmlns:c16="http://schemas.microsoft.com/office/drawing/2014/chart" uri="{C3380CC4-5D6E-409C-BE32-E72D297353CC}">
              <c16:uniqueId val="{00000009-8300-4B50-8DAC-83311EA9C9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3817</c:v>
                </c:pt>
                <c:pt idx="5">
                  <c:v>3580</c:v>
                </c:pt>
                <c:pt idx="8">
                  <c:v>3293</c:v>
                </c:pt>
                <c:pt idx="11">
                  <c:v>3305</c:v>
                </c:pt>
                <c:pt idx="14">
                  <c:v>3358</c:v>
                </c:pt>
              </c:numCache>
            </c:numRef>
          </c:val>
          <c:extLst>
            <c:ext xmlns:c16="http://schemas.microsoft.com/office/drawing/2014/chart" uri="{C3380CC4-5D6E-409C-BE32-E72D297353CC}">
              <c16:uniqueId val="{00000000-A683-4BBC-A258-CE207263DA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83-4BBC-A258-CE207263DA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71</c:v>
                </c:pt>
                <c:pt idx="3">
                  <c:v>75</c:v>
                </c:pt>
                <c:pt idx="6">
                  <c:v>74</c:v>
                </c:pt>
                <c:pt idx="9">
                  <c:v>71</c:v>
                </c:pt>
                <c:pt idx="12">
                  <c:v>71</c:v>
                </c:pt>
              </c:numCache>
            </c:numRef>
          </c:val>
          <c:extLst>
            <c:ext xmlns:c16="http://schemas.microsoft.com/office/drawing/2014/chart" uri="{C3380CC4-5D6E-409C-BE32-E72D297353CC}">
              <c16:uniqueId val="{00000002-A683-4BBC-A258-CE207263DA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123</c:v>
                </c:pt>
                <c:pt idx="3">
                  <c:v>115</c:v>
                </c:pt>
                <c:pt idx="6">
                  <c:v>76</c:v>
                </c:pt>
                <c:pt idx="9">
                  <c:v>72</c:v>
                </c:pt>
                <c:pt idx="12">
                  <c:v>114</c:v>
                </c:pt>
              </c:numCache>
            </c:numRef>
          </c:val>
          <c:extLst>
            <c:ext xmlns:c16="http://schemas.microsoft.com/office/drawing/2014/chart" uri="{C3380CC4-5D6E-409C-BE32-E72D297353CC}">
              <c16:uniqueId val="{00000003-A683-4BBC-A258-CE207263DA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626</c:v>
                </c:pt>
                <c:pt idx="3">
                  <c:v>623</c:v>
                </c:pt>
                <c:pt idx="6">
                  <c:v>577</c:v>
                </c:pt>
                <c:pt idx="9">
                  <c:v>575</c:v>
                </c:pt>
                <c:pt idx="12">
                  <c:v>579</c:v>
                </c:pt>
              </c:numCache>
            </c:numRef>
          </c:val>
          <c:extLst>
            <c:ext xmlns:c16="http://schemas.microsoft.com/office/drawing/2014/chart" uri="{C3380CC4-5D6E-409C-BE32-E72D297353CC}">
              <c16:uniqueId val="{00000004-A683-4BBC-A258-CE207263DA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83-4BBC-A258-CE207263DA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83-4BBC-A258-CE207263DA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3566</c:v>
                </c:pt>
                <c:pt idx="3">
                  <c:v>3493</c:v>
                </c:pt>
                <c:pt idx="6">
                  <c:v>3343</c:v>
                </c:pt>
                <c:pt idx="9">
                  <c:v>3235</c:v>
                </c:pt>
                <c:pt idx="12">
                  <c:v>3241</c:v>
                </c:pt>
              </c:numCache>
            </c:numRef>
          </c:val>
          <c:extLst>
            <c:ext xmlns:c16="http://schemas.microsoft.com/office/drawing/2014/chart" uri="{C3380CC4-5D6E-409C-BE32-E72D297353CC}">
              <c16:uniqueId val="{00000007-A683-4BBC-A258-CE207263DA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569</c:v>
                </c:pt>
                <c:pt idx="2">
                  <c:v>#N/A</c:v>
                </c:pt>
                <c:pt idx="3">
                  <c:v>#N/A</c:v>
                </c:pt>
                <c:pt idx="4">
                  <c:v>726</c:v>
                </c:pt>
                <c:pt idx="5">
                  <c:v>#N/A</c:v>
                </c:pt>
                <c:pt idx="6">
                  <c:v>#N/A</c:v>
                </c:pt>
                <c:pt idx="7">
                  <c:v>777</c:v>
                </c:pt>
                <c:pt idx="8">
                  <c:v>#N/A</c:v>
                </c:pt>
                <c:pt idx="9">
                  <c:v>#N/A</c:v>
                </c:pt>
                <c:pt idx="10">
                  <c:v>648</c:v>
                </c:pt>
                <c:pt idx="11">
                  <c:v>#N/A</c:v>
                </c:pt>
                <c:pt idx="12">
                  <c:v>#N/A</c:v>
                </c:pt>
                <c:pt idx="13">
                  <c:v>647</c:v>
                </c:pt>
                <c:pt idx="14">
                  <c:v>#N/A</c:v>
                </c:pt>
              </c:numCache>
            </c:numRef>
          </c:val>
          <c:smooth val="0"/>
          <c:extLst>
            <c:ext xmlns:c16="http://schemas.microsoft.com/office/drawing/2014/chart" uri="{C3380CC4-5D6E-409C-BE32-E72D297353CC}">
              <c16:uniqueId val="{00000008-A683-4BBC-A258-CE207263DA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27026</c:v>
                </c:pt>
                <c:pt idx="5">
                  <c:v>26496</c:v>
                </c:pt>
                <c:pt idx="8">
                  <c:v>26172</c:v>
                </c:pt>
                <c:pt idx="11">
                  <c:v>26479</c:v>
                </c:pt>
                <c:pt idx="14">
                  <c:v>26609</c:v>
                </c:pt>
              </c:numCache>
            </c:numRef>
          </c:val>
          <c:extLst>
            <c:ext xmlns:c16="http://schemas.microsoft.com/office/drawing/2014/chart" uri="{C3380CC4-5D6E-409C-BE32-E72D297353CC}">
              <c16:uniqueId val="{00000000-E993-4116-8F59-A9EC543C23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7770</c:v>
                </c:pt>
                <c:pt idx="5">
                  <c:v>8614</c:v>
                </c:pt>
                <c:pt idx="8">
                  <c:v>9062</c:v>
                </c:pt>
                <c:pt idx="11">
                  <c:v>10075</c:v>
                </c:pt>
                <c:pt idx="14">
                  <c:v>11993</c:v>
                </c:pt>
              </c:numCache>
            </c:numRef>
          </c:val>
          <c:extLst>
            <c:ext xmlns:c16="http://schemas.microsoft.com/office/drawing/2014/chart" uri="{C3380CC4-5D6E-409C-BE32-E72D297353CC}">
              <c16:uniqueId val="{00000001-E993-4116-8F59-A9EC543C23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12277</c:v>
                </c:pt>
                <c:pt idx="5">
                  <c:v>12702</c:v>
                </c:pt>
                <c:pt idx="8">
                  <c:v>12746</c:v>
                </c:pt>
                <c:pt idx="11">
                  <c:v>16021</c:v>
                </c:pt>
                <c:pt idx="14">
                  <c:v>18735</c:v>
                </c:pt>
              </c:numCache>
            </c:numRef>
          </c:val>
          <c:extLst>
            <c:ext xmlns:c16="http://schemas.microsoft.com/office/drawing/2014/chart" uri="{C3380CC4-5D6E-409C-BE32-E72D297353CC}">
              <c16:uniqueId val="{00000002-E993-4116-8F59-A9EC543C23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93-4116-8F59-A9EC543C23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93-4116-8F59-A9EC543C23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93-4116-8F59-A9EC543C23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5382</c:v>
                </c:pt>
                <c:pt idx="3">
                  <c:v>5448</c:v>
                </c:pt>
                <c:pt idx="6">
                  <c:v>5453</c:v>
                </c:pt>
                <c:pt idx="9">
                  <c:v>5728</c:v>
                </c:pt>
                <c:pt idx="12">
                  <c:v>5856</c:v>
                </c:pt>
              </c:numCache>
            </c:numRef>
          </c:val>
          <c:extLst>
            <c:ext xmlns:c16="http://schemas.microsoft.com/office/drawing/2014/chart" uri="{C3380CC4-5D6E-409C-BE32-E72D297353CC}">
              <c16:uniqueId val="{00000006-E993-4116-8F59-A9EC543C23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1678</c:v>
                </c:pt>
                <c:pt idx="3">
                  <c:v>2235</c:v>
                </c:pt>
                <c:pt idx="6">
                  <c:v>2231</c:v>
                </c:pt>
                <c:pt idx="9">
                  <c:v>2500</c:v>
                </c:pt>
                <c:pt idx="12">
                  <c:v>3335</c:v>
                </c:pt>
              </c:numCache>
            </c:numRef>
          </c:val>
          <c:extLst>
            <c:ext xmlns:c16="http://schemas.microsoft.com/office/drawing/2014/chart" uri="{C3380CC4-5D6E-409C-BE32-E72D297353CC}">
              <c16:uniqueId val="{00000007-E993-4116-8F59-A9EC543C23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5159</c:v>
                </c:pt>
                <c:pt idx="3">
                  <c:v>5489</c:v>
                </c:pt>
                <c:pt idx="6">
                  <c:v>6083</c:v>
                </c:pt>
                <c:pt idx="9">
                  <c:v>6909</c:v>
                </c:pt>
                <c:pt idx="12">
                  <c:v>7517</c:v>
                </c:pt>
              </c:numCache>
            </c:numRef>
          </c:val>
          <c:extLst>
            <c:ext xmlns:c16="http://schemas.microsoft.com/office/drawing/2014/chart" uri="{C3380CC4-5D6E-409C-BE32-E72D297353CC}">
              <c16:uniqueId val="{00000008-E993-4116-8F59-A9EC543C23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854</c:v>
                </c:pt>
                <c:pt idx="3">
                  <c:v>2963</c:v>
                </c:pt>
                <c:pt idx="6">
                  <c:v>3448</c:v>
                </c:pt>
                <c:pt idx="9">
                  <c:v>3273</c:v>
                </c:pt>
                <c:pt idx="12">
                  <c:v>3044</c:v>
                </c:pt>
              </c:numCache>
            </c:numRef>
          </c:val>
          <c:extLst>
            <c:ext xmlns:c16="http://schemas.microsoft.com/office/drawing/2014/chart" uri="{C3380CC4-5D6E-409C-BE32-E72D297353CC}">
              <c16:uniqueId val="{00000009-E993-4116-8F59-A9EC543C23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26449</c:v>
                </c:pt>
                <c:pt idx="3">
                  <c:v>25562</c:v>
                </c:pt>
                <c:pt idx="6">
                  <c:v>25720</c:v>
                </c:pt>
                <c:pt idx="9">
                  <c:v>25419</c:v>
                </c:pt>
                <c:pt idx="12">
                  <c:v>25385</c:v>
                </c:pt>
              </c:numCache>
            </c:numRef>
          </c:val>
          <c:extLst>
            <c:ext xmlns:c16="http://schemas.microsoft.com/office/drawing/2014/chart" uri="{C3380CC4-5D6E-409C-BE32-E72D297353CC}">
              <c16:uniqueId val="{0000000A-E993-4116-8F59-A9EC543C23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93-4116-8F59-A9EC543C23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2838</c:v>
                </c:pt>
                <c:pt idx="1">
                  <c:v>4417</c:v>
                </c:pt>
                <c:pt idx="2">
                  <c:v>4525</c:v>
                </c:pt>
              </c:numCache>
            </c:numRef>
          </c:val>
          <c:extLst>
            <c:ext xmlns:c16="http://schemas.microsoft.com/office/drawing/2014/chart" uri="{C3380CC4-5D6E-409C-BE32-E72D297353CC}">
              <c16:uniqueId val="{00000000-1994-40AC-BD6B-38F4D7CBD3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1994-40AC-BD6B-38F4D7CBD3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8490</c:v>
                </c:pt>
                <c:pt idx="1">
                  <c:v>10137</c:v>
                </c:pt>
                <c:pt idx="2">
                  <c:v>12837</c:v>
                </c:pt>
              </c:numCache>
            </c:numRef>
          </c:val>
          <c:extLst>
            <c:ext xmlns:c16="http://schemas.microsoft.com/office/drawing/2014/chart" uri="{C3380CC4-5D6E-409C-BE32-E72D297353CC}">
              <c16:uniqueId val="{00000002-1994-40AC-BD6B-38F4D7CBD3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分子は、「元利償還金等」が増となったものの、「算入公債費等」の増加幅がそれを上回ったため、前年度に比べ微減となった。</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元利償還金の増は、一部事務組合等の起こした地方債に充てたと認められる補助金又は負担金の増が主な要因である。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算入公債費等の増は、都市計画事業関連の地方債償還に充当した都市計画税の増や事業費補正により基準財政需要額に算入された公債費が増額したことが主な要因である。</a:t>
          </a:r>
          <a:r>
            <a:rPr kumimoji="1" lang="ja-JP" altLang="en-US" sz="1100">
              <a:solidFill>
                <a:srgbClr val="FF0000"/>
              </a:solidFill>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一般会計等に係る地方債の現在高は、事業に係る借入れが前年度に比べ増となったものの、償還額よりも起債発行額が小さかったことから地方債の現在高は減少した。しかしながら、下水道事業会計の元金残高に対する一般会計からの繰入見込額の増により公営企業債等繰入見込額が増加したこと、一部事務組合における事業により負担見込額が増加したこと、職員数の増により退職手当予定額が増加したことにより将来負担額の総額は増加している。</a:t>
          </a:r>
        </a:p>
        <a:p>
          <a:r>
            <a:rPr kumimoji="1" lang="ja-JP" altLang="en-US" sz="1400">
              <a:solidFill>
                <a:schemeClr val="tx1"/>
              </a:solidFill>
              <a:latin typeface="ＭＳ ゴシック" pitchFamily="49" charset="-128"/>
              <a:ea typeface="ＭＳ ゴシック" pitchFamily="49" charset="-128"/>
            </a:rPr>
            <a:t>　充当可能財源については、公共施設整備基金の増など充当可能基金が増加したほか、そのほかの項目も増となったため、将来負担額の増以上に、増額となっている。</a:t>
          </a:r>
        </a:p>
        <a:p>
          <a:r>
            <a:rPr kumimoji="1" lang="ja-JP" altLang="en-US" sz="1400">
              <a:solidFill>
                <a:schemeClr val="tx1"/>
              </a:solidFill>
              <a:latin typeface="ＭＳ ゴシック" pitchFamily="49" charset="-128"/>
              <a:ea typeface="ＭＳ ゴシック" pitchFamily="49" charset="-128"/>
            </a:rPr>
            <a:t>　結果として、分子は減少することとなった。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立てた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ほか、全体としては、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社会保障と税の一体改革による影響や公共施設の老朽化などに備えるため、財政調整基金や公共施設整備基金などの残高確保が重要となることから、基金残高が枯渇することがないよう活用していく。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小平市都市計画事業基金：土地区画整理事業の推進を図るために積み立てられる基金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小平市公共施設整備基金：公共施設の整備・改修のために積み立てられる基金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小平市職員退職手当基金：小平市職員退職手当の資金に充当するために積み立てられる基金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小平市立学校冷暖房設備整備基金：小平市立学校の体育館への新たな冷暖房設備の設置及び維持管理並びに小平市立学校の既存の冷暖房設備の維持管理に要する資金に充てるために積み立てられる基金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小平市ごみ減量・リサイクル推進基金：ごみ減量とリサイクルを推進し、もって環境保全を図るための資金に充てるために積み立てられる基金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小平市公共施設整備基金：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公共施設の老朽化に伴う維持補修工事や更新工事の実施など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千万円を積み立てた。</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小平市都市計画事業基金：都市計画税を小川駅西口地区市街地再開発事業の都市計画事業に充当した一方、都市計画税充当余剰額が生じたため、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小平市公共施設整備基金：公共施設の老朽化に伴う維持補修工事や更新工事の実施など、多額の負担が見込まれる特定の財政支出に備えるため、一定を確保していく。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補正予算において前年度繰越金を財政調整基金の積立に回すことで回復を図り、積立額が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千万円であり、繰入額が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円であったため、財政調整基金の残高が増加した。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当初予算における繰入金の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年以上に相当する額を残高として確保し、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今後の経済状況の変動等による財源不足の補填、災害等に対応するための財源を確保するとともに、基礎的な市民サービスを維持するためにも基金残高が枯渇することがないよう活用していく。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将来、住民参加型市場公募債を発行した際の償還に備えるため、平成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年度までは各年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年度は一般財源の不足を補うため、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億円を繰り入れた。現時点では住民参加型市場公募債を発行する見込みがないため、当面は積み立てはしない。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臨時財政対策債発行可能額の減など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この結果、分子の基準財政収入額が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、分母の基準財政需要額が増額となったため、令和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年度の財政力指数（単年度）は前年度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か年平均については前年度より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xdr:cNvCxnSpPr/>
      </xdr:nvCxnSpPr>
      <xdr:spPr>
        <a:xfrm>
          <a:off x="3752850" y="6765572"/>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59972</xdr:rowOff>
    </xdr:to>
    <xdr:cxnSp macro="">
      <xdr:nvCxnSpPr>
        <xdr:cNvPr id="72" name="直線コネクタ 71"/>
        <xdr:cNvCxnSpPr/>
      </xdr:nvCxnSpPr>
      <xdr:spPr>
        <a:xfrm>
          <a:off x="2940050" y="673876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127250" y="673876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333500" y="67387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4640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4584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3702050" y="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409950" y="649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2889250" y="669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5971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0955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7843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2827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9715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歳入面（分母）は、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市税が増となったことにより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歳出面（分子）は、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や扶助費が増となったことにより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分母</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が増加し</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たものの</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歳出面（</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分子</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も増加した</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ため</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経常収支比率は前年度比</a:t>
          </a:r>
          <a:r>
            <a:rPr kumimoji="0" lang="en-US"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2.1</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％増の</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８５．２％とな</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った。</a:t>
          </a:r>
          <a:endPar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121920</xdr:rowOff>
    </xdr:to>
    <xdr:cxnSp macro="">
      <xdr:nvCxnSpPr>
        <xdr:cNvPr id="132" name="直線コネクタ 131"/>
        <xdr:cNvCxnSpPr/>
      </xdr:nvCxnSpPr>
      <xdr:spPr>
        <a:xfrm>
          <a:off x="3752850" y="10015220"/>
          <a:ext cx="762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63</xdr:row>
      <xdr:rowOff>74083</xdr:rowOff>
    </xdr:to>
    <xdr:cxnSp macro="">
      <xdr:nvCxnSpPr>
        <xdr:cNvPr id="135" name="直線コネクタ 134"/>
        <xdr:cNvCxnSpPr/>
      </xdr:nvCxnSpPr>
      <xdr:spPr>
        <a:xfrm flipV="1">
          <a:off x="2940050" y="10015220"/>
          <a:ext cx="812800" cy="6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119804</xdr:rowOff>
    </xdr:to>
    <xdr:cxnSp macro="">
      <xdr:nvCxnSpPr>
        <xdr:cNvPr id="138" name="直線コネクタ 137"/>
        <xdr:cNvCxnSpPr/>
      </xdr:nvCxnSpPr>
      <xdr:spPr>
        <a:xfrm flipV="1">
          <a:off x="2127250" y="10635403"/>
          <a:ext cx="8128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119804</xdr:rowOff>
    </xdr:to>
    <xdr:cxnSp macro="">
      <xdr:nvCxnSpPr>
        <xdr:cNvPr id="141" name="直線コネクタ 140"/>
        <xdr:cNvCxnSpPr/>
      </xdr:nvCxnSpPr>
      <xdr:spPr>
        <a:xfrm>
          <a:off x="1333500" y="10768330"/>
          <a:ext cx="79375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46405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4584700" y="997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xdr:cNvSpPr/>
      </xdr:nvSpPr>
      <xdr:spPr>
        <a:xfrm>
          <a:off x="3702050" y="9964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4" name="テキスト ボックス 153"/>
        <xdr:cNvSpPr txBox="1"/>
      </xdr:nvSpPr>
      <xdr:spPr>
        <a:xfrm>
          <a:off x="3409950" y="973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xdr:cNvSpPr/>
      </xdr:nvSpPr>
      <xdr:spPr>
        <a:xfrm>
          <a:off x="2889250" y="105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xdr:cNvSpPr txBox="1"/>
      </xdr:nvSpPr>
      <xdr:spPr>
        <a:xfrm>
          <a:off x="2597150" y="1036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7" name="楕円 156"/>
        <xdr:cNvSpPr/>
      </xdr:nvSpPr>
      <xdr:spPr>
        <a:xfrm>
          <a:off x="2095500" y="10797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58" name="テキスト ボックス 157"/>
        <xdr:cNvSpPr txBox="1"/>
      </xdr:nvSpPr>
      <xdr:spPr>
        <a:xfrm>
          <a:off x="17843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282700" y="107213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xdr:cNvSpPr txBox="1"/>
      </xdr:nvSpPr>
      <xdr:spPr>
        <a:xfrm>
          <a:off x="9715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人件費については、給与の適正化に努めていることに加え、令和４年度は給料表の引上げ改定が行われたこと、　物件費についてはエネルギー価格や原材料価格などの高騰により、決算額は前年度と比較して増となった。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人件費については、退職者数の増減の幅が給与総額に与える影響が大きく、物件費についても物価高騰や経常的な委託費の増など増加傾向が続くと考えられることから、引き続き経費の削減に努めたい。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10756</xdr:rowOff>
    </xdr:from>
    <xdr:to>
      <xdr:col>23</xdr:col>
      <xdr:colOff>133350</xdr:colOff>
      <xdr:row>83</xdr:row>
      <xdr:rowOff>41106</xdr:rowOff>
    </xdr:to>
    <xdr:cxnSp macro="">
      <xdr:nvCxnSpPr>
        <xdr:cNvPr id="195" name="直線コネクタ 194"/>
        <xdr:cNvCxnSpPr/>
      </xdr:nvCxnSpPr>
      <xdr:spPr>
        <a:xfrm>
          <a:off x="3752850" y="13924876"/>
          <a:ext cx="762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8483</xdr:rowOff>
    </xdr:from>
    <xdr:to>
      <xdr:col>19</xdr:col>
      <xdr:colOff>133350</xdr:colOff>
      <xdr:row>83</xdr:row>
      <xdr:rowOff>10756</xdr:rowOff>
    </xdr:to>
    <xdr:cxnSp macro="">
      <xdr:nvCxnSpPr>
        <xdr:cNvPr id="198" name="直線コネクタ 197"/>
        <xdr:cNvCxnSpPr/>
      </xdr:nvCxnSpPr>
      <xdr:spPr>
        <a:xfrm>
          <a:off x="2940050" y="13754963"/>
          <a:ext cx="812800" cy="1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44337</xdr:rowOff>
    </xdr:from>
    <xdr:to>
      <xdr:col>15</xdr:col>
      <xdr:colOff>82550</xdr:colOff>
      <xdr:row>82</xdr:row>
      <xdr:rowOff>8483</xdr:rowOff>
    </xdr:to>
    <xdr:cxnSp macro="">
      <xdr:nvCxnSpPr>
        <xdr:cNvPr id="201" name="直線コネクタ 200"/>
        <xdr:cNvCxnSpPr/>
      </xdr:nvCxnSpPr>
      <xdr:spPr>
        <a:xfrm>
          <a:off x="2127250" y="13623177"/>
          <a:ext cx="812800" cy="1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157513</xdr:rowOff>
    </xdr:from>
    <xdr:to>
      <xdr:col>11</xdr:col>
      <xdr:colOff>31750</xdr:colOff>
      <xdr:row>81</xdr:row>
      <xdr:rowOff>44337</xdr:rowOff>
    </xdr:to>
    <xdr:cxnSp macro="">
      <xdr:nvCxnSpPr>
        <xdr:cNvPr id="204" name="直線コネクタ 203"/>
        <xdr:cNvCxnSpPr/>
      </xdr:nvCxnSpPr>
      <xdr:spPr>
        <a:xfrm>
          <a:off x="1333500" y="13568713"/>
          <a:ext cx="79375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784350" y="1378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971550" y="137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161756</xdr:rowOff>
    </xdr:from>
    <xdr:to>
      <xdr:col>23</xdr:col>
      <xdr:colOff>184150</xdr:colOff>
      <xdr:row>83</xdr:row>
      <xdr:rowOff>91906</xdr:rowOff>
    </xdr:to>
    <xdr:sp macro="" textlink="">
      <xdr:nvSpPr>
        <xdr:cNvPr id="214" name="楕円 213"/>
        <xdr:cNvSpPr/>
      </xdr:nvSpPr>
      <xdr:spPr>
        <a:xfrm>
          <a:off x="4464050" y="13908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6833</xdr:rowOff>
    </xdr:from>
    <xdr:ext cx="762000" cy="259045"/>
    <xdr:sp macro="" textlink="">
      <xdr:nvSpPr>
        <xdr:cNvPr id="215" name="人件費・物件費等の状況該当値テキスト"/>
        <xdr:cNvSpPr txBox="1"/>
      </xdr:nvSpPr>
      <xdr:spPr>
        <a:xfrm>
          <a:off x="4584700" y="137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131406</xdr:rowOff>
    </xdr:from>
    <xdr:to>
      <xdr:col>19</xdr:col>
      <xdr:colOff>184150</xdr:colOff>
      <xdr:row>83</xdr:row>
      <xdr:rowOff>61556</xdr:rowOff>
    </xdr:to>
    <xdr:sp macro="" textlink="">
      <xdr:nvSpPr>
        <xdr:cNvPr id="216" name="楕円 215"/>
        <xdr:cNvSpPr/>
      </xdr:nvSpPr>
      <xdr:spPr>
        <a:xfrm>
          <a:off x="3702050" y="13877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71733</xdr:rowOff>
    </xdr:from>
    <xdr:ext cx="736600" cy="259045"/>
    <xdr:sp macro="" textlink="">
      <xdr:nvSpPr>
        <xdr:cNvPr id="217" name="テキスト ボックス 216"/>
        <xdr:cNvSpPr txBox="1"/>
      </xdr:nvSpPr>
      <xdr:spPr>
        <a:xfrm>
          <a:off x="3409950" y="1365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129133</xdr:rowOff>
    </xdr:from>
    <xdr:to>
      <xdr:col>15</xdr:col>
      <xdr:colOff>133350</xdr:colOff>
      <xdr:row>82</xdr:row>
      <xdr:rowOff>59283</xdr:rowOff>
    </xdr:to>
    <xdr:sp macro="" textlink="">
      <xdr:nvSpPr>
        <xdr:cNvPr id="218" name="楕円 217"/>
        <xdr:cNvSpPr/>
      </xdr:nvSpPr>
      <xdr:spPr>
        <a:xfrm>
          <a:off x="2889250" y="13707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69460</xdr:rowOff>
    </xdr:from>
    <xdr:ext cx="762000" cy="259045"/>
    <xdr:sp macro="" textlink="">
      <xdr:nvSpPr>
        <xdr:cNvPr id="219" name="テキスト ボックス 218"/>
        <xdr:cNvSpPr txBox="1"/>
      </xdr:nvSpPr>
      <xdr:spPr>
        <a:xfrm>
          <a:off x="2597150" y="1348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164987</xdr:rowOff>
    </xdr:from>
    <xdr:to>
      <xdr:col>11</xdr:col>
      <xdr:colOff>82550</xdr:colOff>
      <xdr:row>81</xdr:row>
      <xdr:rowOff>95137</xdr:rowOff>
    </xdr:to>
    <xdr:sp macro="" textlink="">
      <xdr:nvSpPr>
        <xdr:cNvPr id="220" name="楕円 219"/>
        <xdr:cNvSpPr/>
      </xdr:nvSpPr>
      <xdr:spPr>
        <a:xfrm>
          <a:off x="2095500" y="13576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105314</xdr:rowOff>
    </xdr:from>
    <xdr:ext cx="762000" cy="259045"/>
    <xdr:sp macro="" textlink="">
      <xdr:nvSpPr>
        <xdr:cNvPr id="221" name="テキスト ボックス 220"/>
        <xdr:cNvSpPr txBox="1"/>
      </xdr:nvSpPr>
      <xdr:spPr>
        <a:xfrm>
          <a:off x="1784350" y="1334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106713</xdr:rowOff>
    </xdr:from>
    <xdr:to>
      <xdr:col>7</xdr:col>
      <xdr:colOff>31750</xdr:colOff>
      <xdr:row>81</xdr:row>
      <xdr:rowOff>36863</xdr:rowOff>
    </xdr:to>
    <xdr:sp macro="" textlink="">
      <xdr:nvSpPr>
        <xdr:cNvPr id="222" name="楕円 221"/>
        <xdr:cNvSpPr/>
      </xdr:nvSpPr>
      <xdr:spPr>
        <a:xfrm>
          <a:off x="1282700" y="135179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47040</xdr:rowOff>
    </xdr:from>
    <xdr:ext cx="762000" cy="259045"/>
    <xdr:sp macro="" textlink="">
      <xdr:nvSpPr>
        <xdr:cNvPr id="223" name="テキスト ボックス 222"/>
        <xdr:cNvSpPr txBox="1"/>
      </xdr:nvSpPr>
      <xdr:spPr>
        <a:xfrm>
          <a:off x="971550" y="1329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職員構成の変動により、前年度から０．９ポイント減の１００．１ポイントとなった。東京都や都下他団体の動向も踏まえながら、引き続き給与の適正化に努めていく。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86</xdr:row>
      <xdr:rowOff>61384</xdr:rowOff>
    </xdr:to>
    <xdr:cxnSp macro="">
      <xdr:nvCxnSpPr>
        <xdr:cNvPr id="257" name="直線コネクタ 256"/>
        <xdr:cNvCxnSpPr/>
      </xdr:nvCxnSpPr>
      <xdr:spPr>
        <a:xfrm flipV="1">
          <a:off x="14712950" y="14301259"/>
          <a:ext cx="762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5563850" y="14042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86</xdr:row>
      <xdr:rowOff>61384</xdr:rowOff>
    </xdr:to>
    <xdr:cxnSp macro="">
      <xdr:nvCxnSpPr>
        <xdr:cNvPr id="260" name="直線コネクタ 259"/>
        <xdr:cNvCxnSpPr/>
      </xdr:nvCxnSpPr>
      <xdr:spPr>
        <a:xfrm>
          <a:off x="13903960" y="14224635"/>
          <a:ext cx="808990" cy="2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4370050" y="1398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3" name="直線コネクタ 262"/>
        <xdr:cNvCxnSpPr/>
      </xdr:nvCxnSpPr>
      <xdr:spPr>
        <a:xfrm>
          <a:off x="13106400" y="14184419"/>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71966</xdr:rowOff>
    </xdr:to>
    <xdr:cxnSp macro="">
      <xdr:nvCxnSpPr>
        <xdr:cNvPr id="266" name="直線コネクタ 265"/>
        <xdr:cNvCxnSpPr/>
      </xdr:nvCxnSpPr>
      <xdr:spPr>
        <a:xfrm flipV="1">
          <a:off x="12293600" y="14184419"/>
          <a:ext cx="812800" cy="1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2763500" y="1433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19507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xdr:cNvSpPr/>
      </xdr:nvSpPr>
      <xdr:spPr>
        <a:xfrm>
          <a:off x="15427960" y="1425045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xdr:cNvSpPr txBox="1"/>
      </xdr:nvSpPr>
      <xdr:spPr>
        <a:xfrm>
          <a:off x="15563850" y="1422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4665960" y="144276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3868400" y="141738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355725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3055600" y="1413361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xdr:cNvSpPr txBox="1"/>
      </xdr:nvSpPr>
      <xdr:spPr>
        <a:xfrm>
          <a:off x="12763500" y="1391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195070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前から、適正配置を基本として、組織の統廃合を行うことや、再任用職員や会計年度任用職員の活用・民間委託化等を積極的に進め、退職者の不補充や配置の見直しなどにより、定員の適正化に努め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今後についても、限られた人的資源の有効活用の推進に向けた計画的な定員管理を行っていくことに努める。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27940</xdr:rowOff>
    </xdr:to>
    <xdr:cxnSp macro="">
      <xdr:nvCxnSpPr>
        <xdr:cNvPr id="322" name="直線コネクタ 321"/>
        <xdr:cNvCxnSpPr/>
      </xdr:nvCxnSpPr>
      <xdr:spPr>
        <a:xfrm flipV="1">
          <a:off x="14712950" y="9911806"/>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27940</xdr:rowOff>
    </xdr:from>
    <xdr:to>
      <xdr:col>77</xdr:col>
      <xdr:colOff>44450</xdr:colOff>
      <xdr:row>59</xdr:row>
      <xdr:rowOff>27940</xdr:rowOff>
    </xdr:to>
    <xdr:cxnSp macro="">
      <xdr:nvCxnSpPr>
        <xdr:cNvPr id="325" name="直線コネクタ 324"/>
        <xdr:cNvCxnSpPr/>
      </xdr:nvCxnSpPr>
      <xdr:spPr>
        <a:xfrm>
          <a:off x="13903960" y="991870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21046</xdr:rowOff>
    </xdr:from>
    <xdr:to>
      <xdr:col>72</xdr:col>
      <xdr:colOff>203200</xdr:colOff>
      <xdr:row>59</xdr:row>
      <xdr:rowOff>27940</xdr:rowOff>
    </xdr:to>
    <xdr:cxnSp macro="">
      <xdr:nvCxnSpPr>
        <xdr:cNvPr id="328" name="直線コネクタ 327"/>
        <xdr:cNvCxnSpPr/>
      </xdr:nvCxnSpPr>
      <xdr:spPr>
        <a:xfrm>
          <a:off x="13106400" y="9911806"/>
          <a:ext cx="79756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21046</xdr:rowOff>
    </xdr:from>
    <xdr:to>
      <xdr:col>68</xdr:col>
      <xdr:colOff>152400</xdr:colOff>
      <xdr:row>59</xdr:row>
      <xdr:rowOff>21046</xdr:rowOff>
    </xdr:to>
    <xdr:cxnSp macro="">
      <xdr:nvCxnSpPr>
        <xdr:cNvPr id="331" name="直線コネクタ 330"/>
        <xdr:cNvCxnSpPr/>
      </xdr:nvCxnSpPr>
      <xdr:spPr>
        <a:xfrm>
          <a:off x="12293600" y="991180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1" name="楕円 340"/>
        <xdr:cNvSpPr/>
      </xdr:nvSpPr>
      <xdr:spPr>
        <a:xfrm>
          <a:off x="15427960" y="98648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62973</xdr:rowOff>
    </xdr:from>
    <xdr:ext cx="762000" cy="259045"/>
    <xdr:sp macro="" textlink="">
      <xdr:nvSpPr>
        <xdr:cNvPr id="342" name="定員管理の状況該当値テキスト"/>
        <xdr:cNvSpPr txBox="1"/>
      </xdr:nvSpPr>
      <xdr:spPr>
        <a:xfrm>
          <a:off x="15563850" y="978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148590</xdr:rowOff>
    </xdr:from>
    <xdr:to>
      <xdr:col>77</xdr:col>
      <xdr:colOff>95250</xdr:colOff>
      <xdr:row>59</xdr:row>
      <xdr:rowOff>78740</xdr:rowOff>
    </xdr:to>
    <xdr:sp macro="" textlink="">
      <xdr:nvSpPr>
        <xdr:cNvPr id="343" name="楕円 342"/>
        <xdr:cNvSpPr/>
      </xdr:nvSpPr>
      <xdr:spPr>
        <a:xfrm>
          <a:off x="14665960" y="98717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88917</xdr:rowOff>
    </xdr:from>
    <xdr:ext cx="736600" cy="259045"/>
    <xdr:sp macro="" textlink="">
      <xdr:nvSpPr>
        <xdr:cNvPr id="344" name="テキスト ボックス 343"/>
        <xdr:cNvSpPr txBox="1"/>
      </xdr:nvSpPr>
      <xdr:spPr>
        <a:xfrm>
          <a:off x="1437005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148590</xdr:rowOff>
    </xdr:from>
    <xdr:to>
      <xdr:col>73</xdr:col>
      <xdr:colOff>44450</xdr:colOff>
      <xdr:row>59</xdr:row>
      <xdr:rowOff>78740</xdr:rowOff>
    </xdr:to>
    <xdr:sp macro="" textlink="">
      <xdr:nvSpPr>
        <xdr:cNvPr id="345" name="楕円 344"/>
        <xdr:cNvSpPr/>
      </xdr:nvSpPr>
      <xdr:spPr>
        <a:xfrm>
          <a:off x="13868400" y="98717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88917</xdr:rowOff>
    </xdr:from>
    <xdr:ext cx="762000" cy="259045"/>
    <xdr:sp macro="" textlink="">
      <xdr:nvSpPr>
        <xdr:cNvPr id="346" name="テキスト ボックス 345"/>
        <xdr:cNvSpPr txBox="1"/>
      </xdr:nvSpPr>
      <xdr:spPr>
        <a:xfrm>
          <a:off x="1355725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7" name="楕円 346"/>
        <xdr:cNvSpPr/>
      </xdr:nvSpPr>
      <xdr:spPr>
        <a:xfrm>
          <a:off x="13055600" y="98648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8" name="テキスト ボックス 347"/>
        <xdr:cNvSpPr txBox="1"/>
      </xdr:nvSpPr>
      <xdr:spPr>
        <a:xfrm>
          <a:off x="127635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141696</xdr:rowOff>
    </xdr:from>
    <xdr:to>
      <xdr:col>64</xdr:col>
      <xdr:colOff>152400</xdr:colOff>
      <xdr:row>59</xdr:row>
      <xdr:rowOff>71846</xdr:rowOff>
    </xdr:to>
    <xdr:sp macro="" textlink="">
      <xdr:nvSpPr>
        <xdr:cNvPr id="349" name="楕円 348"/>
        <xdr:cNvSpPr/>
      </xdr:nvSpPr>
      <xdr:spPr>
        <a:xfrm>
          <a:off x="12242800" y="9864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82023</xdr:rowOff>
    </xdr:from>
    <xdr:ext cx="762000" cy="259045"/>
    <xdr:sp macro="" textlink="">
      <xdr:nvSpPr>
        <xdr:cNvPr id="350" name="テキスト ボックス 349"/>
        <xdr:cNvSpPr txBox="1"/>
      </xdr:nvSpPr>
      <xdr:spPr>
        <a:xfrm>
          <a:off x="119507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分子を構成する各項目についての増減はあるものの、合計としては、同水準で推移したが、臨時財政対策債発行可能額が大幅に減となったことにより、分母が約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今後、公共施設等の建設工事や都市計画事業、再開発事業などに伴い、市債借入額及び公債費が増加する見込みであるため、実質公債費比率についても増加に転じる見込みである。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11188</xdr:rowOff>
    </xdr:to>
    <xdr:cxnSp macro="">
      <xdr:nvCxnSpPr>
        <xdr:cNvPr id="385" name="直線コネクタ 384"/>
        <xdr:cNvCxnSpPr/>
      </xdr:nvCxnSpPr>
      <xdr:spPr>
        <a:xfrm flipV="1">
          <a:off x="14712950" y="6541468"/>
          <a:ext cx="762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11188</xdr:rowOff>
    </xdr:to>
    <xdr:cxnSp macro="">
      <xdr:nvCxnSpPr>
        <xdr:cNvPr id="388" name="直線コネクタ 387"/>
        <xdr:cNvCxnSpPr/>
      </xdr:nvCxnSpPr>
      <xdr:spPr>
        <a:xfrm>
          <a:off x="13903960" y="654914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11188</xdr:rowOff>
    </xdr:to>
    <xdr:cxnSp macro="">
      <xdr:nvCxnSpPr>
        <xdr:cNvPr id="391" name="直線コネクタ 390"/>
        <xdr:cNvCxnSpPr/>
      </xdr:nvCxnSpPr>
      <xdr:spPr>
        <a:xfrm>
          <a:off x="13106400" y="6518487"/>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148167</xdr:rowOff>
    </xdr:to>
    <xdr:cxnSp macro="">
      <xdr:nvCxnSpPr>
        <xdr:cNvPr id="394" name="直線コネクタ 393"/>
        <xdr:cNvCxnSpPr/>
      </xdr:nvCxnSpPr>
      <xdr:spPr>
        <a:xfrm>
          <a:off x="12293600" y="6461035"/>
          <a:ext cx="8128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4" name="楕円 403"/>
        <xdr:cNvSpPr/>
      </xdr:nvSpPr>
      <xdr:spPr>
        <a:xfrm>
          <a:off x="15427960" y="6490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5" name="公債費負担の状況該当値テキスト"/>
        <xdr:cNvSpPr txBox="1"/>
      </xdr:nvSpPr>
      <xdr:spPr>
        <a:xfrm>
          <a:off x="15563850" y="633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6" name="楕円 405"/>
        <xdr:cNvSpPr/>
      </xdr:nvSpPr>
      <xdr:spPr>
        <a:xfrm>
          <a:off x="14665960" y="65021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7" name="テキスト ボックス 406"/>
        <xdr:cNvSpPr txBox="1"/>
      </xdr:nvSpPr>
      <xdr:spPr>
        <a:xfrm>
          <a:off x="14370050" y="627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08" name="楕円 407"/>
        <xdr:cNvSpPr/>
      </xdr:nvSpPr>
      <xdr:spPr>
        <a:xfrm>
          <a:off x="13868400" y="65021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9" name="テキスト ボックス 408"/>
        <xdr:cNvSpPr txBox="1"/>
      </xdr:nvSpPr>
      <xdr:spPr>
        <a:xfrm>
          <a:off x="13557250" y="627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0" name="楕円 409"/>
        <xdr:cNvSpPr/>
      </xdr:nvSpPr>
      <xdr:spPr>
        <a:xfrm>
          <a:off x="13055600" y="64676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1" name="テキスト ボックス 410"/>
        <xdr:cNvSpPr txBox="1"/>
      </xdr:nvSpPr>
      <xdr:spPr>
        <a:xfrm>
          <a:off x="127635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2" name="楕円 411"/>
        <xdr:cNvSpPr/>
      </xdr:nvSpPr>
      <xdr:spPr>
        <a:xfrm>
          <a:off x="12242800" y="64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3" name="テキスト ボックス 412"/>
        <xdr:cNvSpPr txBox="1"/>
      </xdr:nvSpPr>
      <xdr:spPr>
        <a:xfrm>
          <a:off x="11950700" y="618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組合負担等見込額や公営企業債等繰入見込額などが増加しているため、将来負担額は増加している。一方、将来負担額から差し引く充当可能財源等も充当可能基金の増などにより増加している。充当可能財源等が将来負担額に比べ大きく、マイナスとなっている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年度においても将来負担比率は算定されていない。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市債については、将来世代の重い負担にならないよう市債残高を適切に管理しつつ、必要な事業に対しては市債を積極的に活用していく。債務の抑制に努めるとともに、余剰財源等を活用した基金現在高の確保に努めることにより健全な財政運営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会計年度任用職員の報酬や退職金の増などにより、分子となる経常経費充当一般財源は増となったが、分母となる経常一般財源等も地方税の増などにより増となったため、人件費に係る経常収支比率は前年度より</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他団体との比較では、全国平均からは</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ポイント、東京都平均からは</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ポイント下回る低い水準にあるほか、類似団体順位も低い水準に位置している。これらは、人口千人当たり職員数を低い水準に保つなど、経常経費を抑制していることが主な要因と考えられる。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今後も引き続き、東京都や都内他団体の動向も踏まえながら、直営事業の業務委託化を進めるなど、人件費の適正管理を行い、抑制に努めていく。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31750</xdr:rowOff>
    </xdr:to>
    <xdr:cxnSp macro="">
      <xdr:nvCxnSpPr>
        <xdr:cNvPr id="66" name="直線コネクタ 65"/>
        <xdr:cNvCxnSpPr/>
      </xdr:nvCxnSpPr>
      <xdr:spPr>
        <a:xfrm flipV="1">
          <a:off x="3987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168910</xdr:rowOff>
    </xdr:to>
    <xdr:cxnSp macro="">
      <xdr:nvCxnSpPr>
        <xdr:cNvPr id="69" name="直線コネクタ 68"/>
        <xdr:cNvCxnSpPr/>
      </xdr:nvCxnSpPr>
      <xdr:spPr>
        <a:xfrm flipV="1">
          <a:off x="3098800" y="603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58420</xdr:rowOff>
    </xdr:to>
    <xdr:cxnSp macro="">
      <xdr:nvCxnSpPr>
        <xdr:cNvPr id="72" name="直線コネクタ 71"/>
        <xdr:cNvCxnSpPr/>
      </xdr:nvCxnSpPr>
      <xdr:spPr>
        <a:xfrm flipV="1">
          <a:off x="2209800" y="616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58420</xdr:rowOff>
    </xdr:to>
    <xdr:cxnSp macro="">
      <xdr:nvCxnSpPr>
        <xdr:cNvPr id="75" name="直線コネクタ 74"/>
        <xdr:cNvCxnSpPr/>
      </xdr:nvCxnSpPr>
      <xdr:spPr>
        <a:xfrm>
          <a:off x="1320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地方税の増などにより、経常一般財源等が増加したものの、エネルギー価格や原材料価格等の高騰の影響などにより、物件費が大きく増加したため、物件費に係る経常収支比率は</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ポイント悪化した。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物件費は、年々増傾向であるため、引き続き経費の削減に努めていく必要がある。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29845</xdr:rowOff>
    </xdr:from>
    <xdr:to>
      <xdr:col>82</xdr:col>
      <xdr:colOff>107950</xdr:colOff>
      <xdr:row>16</xdr:row>
      <xdr:rowOff>127000</xdr:rowOff>
    </xdr:to>
    <xdr:cxnSp macro="">
      <xdr:nvCxnSpPr>
        <xdr:cNvPr id="123" name="直線コネクタ 122"/>
        <xdr:cNvCxnSpPr/>
      </xdr:nvCxnSpPr>
      <xdr:spPr>
        <a:xfrm>
          <a:off x="15671800" y="277304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29845</xdr:rowOff>
    </xdr:from>
    <xdr:to>
      <xdr:col>78</xdr:col>
      <xdr:colOff>69850</xdr:colOff>
      <xdr:row>17</xdr:row>
      <xdr:rowOff>12700</xdr:rowOff>
    </xdr:to>
    <xdr:cxnSp macro="">
      <xdr:nvCxnSpPr>
        <xdr:cNvPr id="126" name="直線コネクタ 125"/>
        <xdr:cNvCxnSpPr/>
      </xdr:nvCxnSpPr>
      <xdr:spPr>
        <a:xfrm flipV="1">
          <a:off x="14782800" y="27730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167005</xdr:rowOff>
    </xdr:from>
    <xdr:to>
      <xdr:col>73</xdr:col>
      <xdr:colOff>180975</xdr:colOff>
      <xdr:row>17</xdr:row>
      <xdr:rowOff>12700</xdr:rowOff>
    </xdr:to>
    <xdr:cxnSp macro="">
      <xdr:nvCxnSpPr>
        <xdr:cNvPr id="129" name="直線コネクタ 128"/>
        <xdr:cNvCxnSpPr/>
      </xdr:nvCxnSpPr>
      <xdr:spPr>
        <a:xfrm>
          <a:off x="13893800" y="2910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144145</xdr:rowOff>
    </xdr:from>
    <xdr:to>
      <xdr:col>69</xdr:col>
      <xdr:colOff>92075</xdr:colOff>
      <xdr:row>16</xdr:row>
      <xdr:rowOff>167005</xdr:rowOff>
    </xdr:to>
    <xdr:cxnSp macro="">
      <xdr:nvCxnSpPr>
        <xdr:cNvPr id="132" name="直線コネクタ 131"/>
        <xdr:cNvCxnSpPr/>
      </xdr:nvCxnSpPr>
      <xdr:spPr>
        <a:xfrm>
          <a:off x="13004800" y="2887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2" name="楕円 141"/>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3"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150495</xdr:rowOff>
    </xdr:from>
    <xdr:to>
      <xdr:col>78</xdr:col>
      <xdr:colOff>120650</xdr:colOff>
      <xdr:row>16</xdr:row>
      <xdr:rowOff>80645</xdr:rowOff>
    </xdr:to>
    <xdr:sp macro="" textlink="">
      <xdr:nvSpPr>
        <xdr:cNvPr id="144" name="楕円 143"/>
        <xdr:cNvSpPr/>
      </xdr:nvSpPr>
      <xdr:spPr>
        <a:xfrm>
          <a:off x="15621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90822</xdr:rowOff>
    </xdr:from>
    <xdr:ext cx="736600" cy="259045"/>
    <xdr:sp macro="" textlink="">
      <xdr:nvSpPr>
        <xdr:cNvPr id="145" name="テキスト ボックス 144"/>
        <xdr:cNvSpPr txBox="1"/>
      </xdr:nvSpPr>
      <xdr:spPr>
        <a:xfrm>
          <a:off x="15290800" y="249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6" name="楕円 145"/>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47" name="テキスト ボックス 146"/>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116205</xdr:rowOff>
    </xdr:from>
    <xdr:to>
      <xdr:col>69</xdr:col>
      <xdr:colOff>142875</xdr:colOff>
      <xdr:row>17</xdr:row>
      <xdr:rowOff>46355</xdr:rowOff>
    </xdr:to>
    <xdr:sp macro="" textlink="">
      <xdr:nvSpPr>
        <xdr:cNvPr id="148" name="楕円 147"/>
        <xdr:cNvSpPr/>
      </xdr:nvSpPr>
      <xdr:spPr>
        <a:xfrm>
          <a:off x="13843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31132</xdr:rowOff>
    </xdr:from>
    <xdr:ext cx="762000" cy="259045"/>
    <xdr:sp macro="" textlink="">
      <xdr:nvSpPr>
        <xdr:cNvPr id="149" name="テキスト ボックス 148"/>
        <xdr:cNvSpPr txBox="1"/>
      </xdr:nvSpPr>
      <xdr:spPr>
        <a:xfrm>
          <a:off x="13512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50" name="楕円 149"/>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51" name="テキスト ボックス 150"/>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民間保育園運営費や生活保護費の増などにより、分子となる扶助費対象額が前年度比で</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％の増となったことから、地方税の増などにより分母となる経常一般財源等が増加したものの、扶助費に係る経常収支比率は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ポイント悪化した。　</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子ども・子育て支援施策などの児童福祉費の増に加え、障害者自立支援給付費なども年々増加しているため、今後も社会保障制度の充実に伴</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扶助費の増加により経常収支比率に影響を与えることが見込まれる。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50800</xdr:rowOff>
    </xdr:to>
    <xdr:cxnSp macro="">
      <xdr:nvCxnSpPr>
        <xdr:cNvPr id="184" name="直線コネクタ 183"/>
        <xdr:cNvCxnSpPr/>
      </xdr:nvCxnSpPr>
      <xdr:spPr>
        <a:xfrm>
          <a:off x="3987800" y="10090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127000</xdr:rowOff>
    </xdr:to>
    <xdr:cxnSp macro="">
      <xdr:nvCxnSpPr>
        <xdr:cNvPr id="187" name="直線コネクタ 186"/>
        <xdr:cNvCxnSpPr/>
      </xdr:nvCxnSpPr>
      <xdr:spPr>
        <a:xfrm flipV="1">
          <a:off x="3098800" y="10090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61</xdr:row>
      <xdr:rowOff>12700</xdr:rowOff>
    </xdr:to>
    <xdr:cxnSp macro="">
      <xdr:nvCxnSpPr>
        <xdr:cNvPr id="190" name="直線コネクタ 189"/>
        <xdr:cNvCxnSpPr/>
      </xdr:nvCxnSpPr>
      <xdr:spPr>
        <a:xfrm flipV="1">
          <a:off x="2209800" y="1024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12700</xdr:rowOff>
    </xdr:to>
    <xdr:cxnSp macro="">
      <xdr:nvCxnSpPr>
        <xdr:cNvPr id="193" name="直線コネクタ 192"/>
        <xdr:cNvCxnSpPr/>
      </xdr:nvCxnSpPr>
      <xdr:spPr>
        <a:xfrm>
          <a:off x="1320800" y="1037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3" name="楕円 202"/>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4"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5" name="楕円 204"/>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6" name="テキスト ボックス 205"/>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7" name="楕円 206"/>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08" name="テキスト ボックス 207"/>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09" name="楕円 208"/>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0" name="テキスト ボックス 209"/>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1" name="楕円 210"/>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2" name="テキスト ボックス 211"/>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年度より維持補修費は増となったが、繰出金がそれ以上に減となったため、分子となる経常経費充当一般財源は減となった。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それに加え、地方税の増などにより分母となる経常一般財源等が増となったため、その他に係る経常収支比率は、前年度より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今後、高齢化に伴い、後期高齢者医療特別会計及び介護保険事業特別会計への繰出金が増加するため、それに伴い、その他に係る経常収支比率については、増加に転じる見込みである。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101600</xdr:rowOff>
    </xdr:to>
    <xdr:cxnSp macro="">
      <xdr:nvCxnSpPr>
        <xdr:cNvPr id="245" name="直線コネクタ 244"/>
        <xdr:cNvCxnSpPr/>
      </xdr:nvCxnSpPr>
      <xdr:spPr>
        <a:xfrm flipV="1">
          <a:off x="15671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165100</xdr:rowOff>
    </xdr:to>
    <xdr:cxnSp macro="">
      <xdr:nvCxnSpPr>
        <xdr:cNvPr id="248" name="直線コネクタ 247"/>
        <xdr:cNvCxnSpPr/>
      </xdr:nvCxnSpPr>
      <xdr:spPr>
        <a:xfrm flipV="1">
          <a:off x="14782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6350</xdr:rowOff>
    </xdr:to>
    <xdr:cxnSp macro="">
      <xdr:nvCxnSpPr>
        <xdr:cNvPr id="251" name="直線コネクタ 250"/>
        <xdr:cNvCxnSpPr/>
      </xdr:nvCxnSpPr>
      <xdr:spPr>
        <a:xfrm flipV="1">
          <a:off x="13893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58</xdr:row>
      <xdr:rowOff>76200</xdr:rowOff>
    </xdr:to>
    <xdr:cxnSp macro="">
      <xdr:nvCxnSpPr>
        <xdr:cNvPr id="254" name="直線コネクタ 253"/>
        <xdr:cNvCxnSpPr/>
      </xdr:nvCxnSpPr>
      <xdr:spPr>
        <a:xfrm flipV="1">
          <a:off x="13004800" y="9779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4" name="楕円 263"/>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65"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66" name="楕円 265"/>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67" name="テキスト ボックス 266"/>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0" name="楕円 269"/>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1" name="テキスト ボックス 270"/>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2" name="楕円 271"/>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3" name="テキスト ボックス 272"/>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地方税の増などにより分母が増加した</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一部事務組合への負担金の増などにより、分子が大きく増加したため、</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ポイント悪化した。　</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補助費等にかかる経常収支比率が類似団体を上回っているのは、常備消防の東京都事務の東京都負担金、ごみ処理等に係る一部事務組合への負担金、病院への補助が多額になっているためである。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今後は、焼却施設の更新に伴う一部事務組合への負担金の増や下水道の老朽化対策等に伴う下水道事業会計繰出金の増により、経常収支比率に影響を与えることが見込まれる。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105228</xdr:rowOff>
    </xdr:from>
    <xdr:to>
      <xdr:col>82</xdr:col>
      <xdr:colOff>107950</xdr:colOff>
      <xdr:row>38</xdr:row>
      <xdr:rowOff>148772</xdr:rowOff>
    </xdr:to>
    <xdr:cxnSp macro="">
      <xdr:nvCxnSpPr>
        <xdr:cNvPr id="308" name="直線コネクタ 307"/>
        <xdr:cNvCxnSpPr/>
      </xdr:nvCxnSpPr>
      <xdr:spPr>
        <a:xfrm>
          <a:off x="15671800" y="6620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105228</xdr:rowOff>
    </xdr:from>
    <xdr:to>
      <xdr:col>78</xdr:col>
      <xdr:colOff>69850</xdr:colOff>
      <xdr:row>39</xdr:row>
      <xdr:rowOff>64407</xdr:rowOff>
    </xdr:to>
    <xdr:cxnSp macro="">
      <xdr:nvCxnSpPr>
        <xdr:cNvPr id="311" name="直線コネクタ 310"/>
        <xdr:cNvCxnSpPr/>
      </xdr:nvCxnSpPr>
      <xdr:spPr>
        <a:xfrm flipV="1">
          <a:off x="14782800" y="6620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64407</xdr:rowOff>
    </xdr:from>
    <xdr:to>
      <xdr:col>73</xdr:col>
      <xdr:colOff>180975</xdr:colOff>
      <xdr:row>39</xdr:row>
      <xdr:rowOff>97065</xdr:rowOff>
    </xdr:to>
    <xdr:cxnSp macro="">
      <xdr:nvCxnSpPr>
        <xdr:cNvPr id="314" name="直線コネクタ 313"/>
        <xdr:cNvCxnSpPr/>
      </xdr:nvCxnSpPr>
      <xdr:spPr>
        <a:xfrm flipV="1">
          <a:off x="13893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39</xdr:row>
      <xdr:rowOff>97065</xdr:rowOff>
    </xdr:to>
    <xdr:cxnSp macro="">
      <xdr:nvCxnSpPr>
        <xdr:cNvPr id="317" name="直線コネクタ 316"/>
        <xdr:cNvCxnSpPr/>
      </xdr:nvCxnSpPr>
      <xdr:spPr>
        <a:xfrm>
          <a:off x="13004800" y="6587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97972</xdr:rowOff>
    </xdr:from>
    <xdr:to>
      <xdr:col>82</xdr:col>
      <xdr:colOff>158750</xdr:colOff>
      <xdr:row>39</xdr:row>
      <xdr:rowOff>28122</xdr:rowOff>
    </xdr:to>
    <xdr:sp macro="" textlink="">
      <xdr:nvSpPr>
        <xdr:cNvPr id="327" name="楕円 326"/>
        <xdr:cNvSpPr/>
      </xdr:nvSpPr>
      <xdr:spPr>
        <a:xfrm>
          <a:off x="16459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70049</xdr:rowOff>
    </xdr:from>
    <xdr:ext cx="762000" cy="259045"/>
    <xdr:sp macro="" textlink="">
      <xdr:nvSpPr>
        <xdr:cNvPr id="328" name="補助費等該当値テキスト"/>
        <xdr:cNvSpPr txBox="1"/>
      </xdr:nvSpPr>
      <xdr:spPr>
        <a:xfrm>
          <a:off x="16598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54428</xdr:rowOff>
    </xdr:from>
    <xdr:to>
      <xdr:col>78</xdr:col>
      <xdr:colOff>120650</xdr:colOff>
      <xdr:row>38</xdr:row>
      <xdr:rowOff>156028</xdr:rowOff>
    </xdr:to>
    <xdr:sp macro="" textlink="">
      <xdr:nvSpPr>
        <xdr:cNvPr id="329" name="楕円 328"/>
        <xdr:cNvSpPr/>
      </xdr:nvSpPr>
      <xdr:spPr>
        <a:xfrm>
          <a:off x="15621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140805</xdr:rowOff>
    </xdr:from>
    <xdr:ext cx="736600" cy="259045"/>
    <xdr:sp macro="" textlink="">
      <xdr:nvSpPr>
        <xdr:cNvPr id="330" name="テキスト ボックス 329"/>
        <xdr:cNvSpPr txBox="1"/>
      </xdr:nvSpPr>
      <xdr:spPr>
        <a:xfrm>
          <a:off x="15290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13607</xdr:rowOff>
    </xdr:from>
    <xdr:to>
      <xdr:col>74</xdr:col>
      <xdr:colOff>31750</xdr:colOff>
      <xdr:row>39</xdr:row>
      <xdr:rowOff>115207</xdr:rowOff>
    </xdr:to>
    <xdr:sp macro="" textlink="">
      <xdr:nvSpPr>
        <xdr:cNvPr id="331" name="楕円 330"/>
        <xdr:cNvSpPr/>
      </xdr:nvSpPr>
      <xdr:spPr>
        <a:xfrm>
          <a:off x="14732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99984</xdr:rowOff>
    </xdr:from>
    <xdr:ext cx="762000" cy="259045"/>
    <xdr:sp macro="" textlink="">
      <xdr:nvSpPr>
        <xdr:cNvPr id="332" name="テキスト ボックス 331"/>
        <xdr:cNvSpPr txBox="1"/>
      </xdr:nvSpPr>
      <xdr:spPr>
        <a:xfrm>
          <a:off x="14401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46265</xdr:rowOff>
    </xdr:from>
    <xdr:to>
      <xdr:col>69</xdr:col>
      <xdr:colOff>142875</xdr:colOff>
      <xdr:row>39</xdr:row>
      <xdr:rowOff>147865</xdr:rowOff>
    </xdr:to>
    <xdr:sp macro="" textlink="">
      <xdr:nvSpPr>
        <xdr:cNvPr id="333" name="楕円 332"/>
        <xdr:cNvSpPr/>
      </xdr:nvSpPr>
      <xdr:spPr>
        <a:xfrm>
          <a:off x="13843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132642</xdr:rowOff>
    </xdr:from>
    <xdr:ext cx="762000" cy="259045"/>
    <xdr:sp macro="" textlink="">
      <xdr:nvSpPr>
        <xdr:cNvPr id="334" name="テキスト ボックス 333"/>
        <xdr:cNvSpPr txBox="1"/>
      </xdr:nvSpPr>
      <xdr:spPr>
        <a:xfrm>
          <a:off x="13512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21772</xdr:rowOff>
    </xdr:from>
    <xdr:to>
      <xdr:col>65</xdr:col>
      <xdr:colOff>53975</xdr:colOff>
      <xdr:row>38</xdr:row>
      <xdr:rowOff>123372</xdr:rowOff>
    </xdr:to>
    <xdr:sp macro="" textlink="">
      <xdr:nvSpPr>
        <xdr:cNvPr id="335" name="楕円 334"/>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108149</xdr:rowOff>
    </xdr:from>
    <xdr:ext cx="762000" cy="259045"/>
    <xdr:sp macro="" textlink="">
      <xdr:nvSpPr>
        <xdr:cNvPr id="336" name="テキスト ボックス 335"/>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元金償還額の大きい借り入れが完済したことなどにより、公債費が減となったことに加えて、経常一般財源等が地方税の増などにより増加したことから、令和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年度と比較し</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ポイント減の</a:t>
          </a:r>
          <a:r>
            <a:rPr kumimoji="1" lang="en-US" altLang="ja-JP" sz="1000">
              <a:latin typeface="ＭＳ Ｐゴシック" panose="020B0600070205080204" pitchFamily="50" charset="-128"/>
              <a:ea typeface="ＭＳ Ｐゴシック" panose="020B0600070205080204" pitchFamily="50" charset="-128"/>
            </a:rPr>
            <a:t>8.1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今後、公共施設等の建設工事や都市計画事業、再開発事業などより、公債費が増加する見込みであるため、これに伴い、増加に転じる見込みである。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125367</xdr:rowOff>
    </xdr:from>
    <xdr:to>
      <xdr:col>24</xdr:col>
      <xdr:colOff>25400</xdr:colOff>
      <xdr:row>75</xdr:row>
      <xdr:rowOff>131899</xdr:rowOff>
    </xdr:to>
    <xdr:cxnSp macro="">
      <xdr:nvCxnSpPr>
        <xdr:cNvPr id="370" name="直線コネクタ 369"/>
        <xdr:cNvCxnSpPr/>
      </xdr:nvCxnSpPr>
      <xdr:spPr>
        <a:xfrm flipV="1">
          <a:off x="3987800" y="12984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131899</xdr:rowOff>
    </xdr:from>
    <xdr:to>
      <xdr:col>19</xdr:col>
      <xdr:colOff>187325</xdr:colOff>
      <xdr:row>76</xdr:row>
      <xdr:rowOff>19231</xdr:rowOff>
    </xdr:to>
    <xdr:cxnSp macro="">
      <xdr:nvCxnSpPr>
        <xdr:cNvPr id="373" name="直線コネクタ 372"/>
        <xdr:cNvCxnSpPr/>
      </xdr:nvCxnSpPr>
      <xdr:spPr>
        <a:xfrm flipV="1">
          <a:off x="3098800" y="129906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19231</xdr:rowOff>
    </xdr:from>
    <xdr:to>
      <xdr:col>15</xdr:col>
      <xdr:colOff>98425</xdr:colOff>
      <xdr:row>76</xdr:row>
      <xdr:rowOff>58420</xdr:rowOff>
    </xdr:to>
    <xdr:cxnSp macro="">
      <xdr:nvCxnSpPr>
        <xdr:cNvPr id="376" name="直線コネクタ 375"/>
        <xdr:cNvCxnSpPr/>
      </xdr:nvCxnSpPr>
      <xdr:spPr>
        <a:xfrm flipV="1">
          <a:off x="2209800" y="13049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71482</xdr:rowOff>
    </xdr:to>
    <xdr:cxnSp macro="">
      <xdr:nvCxnSpPr>
        <xdr:cNvPr id="379" name="直線コネクタ 378"/>
        <xdr:cNvCxnSpPr/>
      </xdr:nvCxnSpPr>
      <xdr:spPr>
        <a:xfrm flipV="1">
          <a:off x="1320800" y="130886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74567</xdr:rowOff>
    </xdr:from>
    <xdr:to>
      <xdr:col>24</xdr:col>
      <xdr:colOff>76200</xdr:colOff>
      <xdr:row>76</xdr:row>
      <xdr:rowOff>4716</xdr:rowOff>
    </xdr:to>
    <xdr:sp macro="" textlink="">
      <xdr:nvSpPr>
        <xdr:cNvPr id="389" name="楕円 388"/>
        <xdr:cNvSpPr/>
      </xdr:nvSpPr>
      <xdr:spPr>
        <a:xfrm>
          <a:off x="47752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91094</xdr:rowOff>
    </xdr:from>
    <xdr:ext cx="762000" cy="259045"/>
    <xdr:sp macro="" textlink="">
      <xdr:nvSpPr>
        <xdr:cNvPr id="390" name="公債費該当値テキスト"/>
        <xdr:cNvSpPr txBox="1"/>
      </xdr:nvSpPr>
      <xdr:spPr>
        <a:xfrm>
          <a:off x="4914900" y="1277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81099</xdr:rowOff>
    </xdr:from>
    <xdr:to>
      <xdr:col>20</xdr:col>
      <xdr:colOff>38100</xdr:colOff>
      <xdr:row>76</xdr:row>
      <xdr:rowOff>11249</xdr:rowOff>
    </xdr:to>
    <xdr:sp macro="" textlink="">
      <xdr:nvSpPr>
        <xdr:cNvPr id="391" name="楕円 390"/>
        <xdr:cNvSpPr/>
      </xdr:nvSpPr>
      <xdr:spPr>
        <a:xfrm>
          <a:off x="3937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21426</xdr:rowOff>
    </xdr:from>
    <xdr:ext cx="736600" cy="259045"/>
    <xdr:sp macro="" textlink="">
      <xdr:nvSpPr>
        <xdr:cNvPr id="392" name="テキスト ボックス 391"/>
        <xdr:cNvSpPr txBox="1"/>
      </xdr:nvSpPr>
      <xdr:spPr>
        <a:xfrm>
          <a:off x="3606800" y="1270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139881</xdr:rowOff>
    </xdr:from>
    <xdr:to>
      <xdr:col>15</xdr:col>
      <xdr:colOff>149225</xdr:colOff>
      <xdr:row>76</xdr:row>
      <xdr:rowOff>70031</xdr:rowOff>
    </xdr:to>
    <xdr:sp macro="" textlink="">
      <xdr:nvSpPr>
        <xdr:cNvPr id="393" name="楕円 392"/>
        <xdr:cNvSpPr/>
      </xdr:nvSpPr>
      <xdr:spPr>
        <a:xfrm>
          <a:off x="3048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80208</xdr:rowOff>
    </xdr:from>
    <xdr:ext cx="762000" cy="259045"/>
    <xdr:sp macro="" textlink="">
      <xdr:nvSpPr>
        <xdr:cNvPr id="394" name="テキスト ボックス 393"/>
        <xdr:cNvSpPr txBox="1"/>
      </xdr:nvSpPr>
      <xdr:spPr>
        <a:xfrm>
          <a:off x="2717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5" name="楕円 394"/>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6" name="テキスト ボックス 395"/>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公債費以外の経常収支比率が、前年度に対して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ポイント悪化した要因としては、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市立障害者福祉施設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運営費や光熱水費等の増による物件費で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ポイント、社会福祉費の増による扶助費で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ポイント悪化したことなどによる。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年度においては、類似団体平均を下回っているが、これは分母となる経常一般財源等の交付税等が一時的に増加したことにより、経常収支比率が改善されたものが要因と考えられる。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年々、物件費や扶助費は増加傾向であるため、今後の経常収支比率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影響を与えることが見込まれる。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83457</xdr:rowOff>
    </xdr:from>
    <xdr:to>
      <xdr:col>82</xdr:col>
      <xdr:colOff>107950</xdr:colOff>
      <xdr:row>75</xdr:row>
      <xdr:rowOff>151493</xdr:rowOff>
    </xdr:to>
    <xdr:cxnSp macro="">
      <xdr:nvCxnSpPr>
        <xdr:cNvPr id="433" name="直線コネクタ 432"/>
        <xdr:cNvCxnSpPr/>
      </xdr:nvCxnSpPr>
      <xdr:spPr>
        <a:xfrm>
          <a:off x="15671800" y="127707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83457</xdr:rowOff>
    </xdr:from>
    <xdr:to>
      <xdr:col>78</xdr:col>
      <xdr:colOff>69850</xdr:colOff>
      <xdr:row>78</xdr:row>
      <xdr:rowOff>159657</xdr:rowOff>
    </xdr:to>
    <xdr:cxnSp macro="">
      <xdr:nvCxnSpPr>
        <xdr:cNvPr id="436" name="直線コネクタ 435"/>
        <xdr:cNvCxnSpPr/>
      </xdr:nvCxnSpPr>
      <xdr:spPr>
        <a:xfrm flipV="1">
          <a:off x="14782800" y="12770757"/>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80</xdr:row>
      <xdr:rowOff>45357</xdr:rowOff>
    </xdr:to>
    <xdr:cxnSp macro="">
      <xdr:nvCxnSpPr>
        <xdr:cNvPr id="439" name="直線コネクタ 438"/>
        <xdr:cNvCxnSpPr/>
      </xdr:nvCxnSpPr>
      <xdr:spPr>
        <a:xfrm flipV="1">
          <a:off x="13893800" y="135327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86179</xdr:rowOff>
    </xdr:from>
    <xdr:to>
      <xdr:col>69</xdr:col>
      <xdr:colOff>92075</xdr:colOff>
      <xdr:row>80</xdr:row>
      <xdr:rowOff>45357</xdr:rowOff>
    </xdr:to>
    <xdr:cxnSp macro="">
      <xdr:nvCxnSpPr>
        <xdr:cNvPr id="442" name="直線コネクタ 441"/>
        <xdr:cNvCxnSpPr/>
      </xdr:nvCxnSpPr>
      <xdr:spPr>
        <a:xfrm>
          <a:off x="13004800" y="136307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52" name="楕円 451"/>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53" name="公債費以外該当値テキスト"/>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32657</xdr:rowOff>
    </xdr:from>
    <xdr:to>
      <xdr:col>78</xdr:col>
      <xdr:colOff>120650</xdr:colOff>
      <xdr:row>74</xdr:row>
      <xdr:rowOff>134257</xdr:rowOff>
    </xdr:to>
    <xdr:sp macro="" textlink="">
      <xdr:nvSpPr>
        <xdr:cNvPr id="454" name="楕円 453"/>
        <xdr:cNvSpPr/>
      </xdr:nvSpPr>
      <xdr:spPr>
        <a:xfrm>
          <a:off x="15621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144434</xdr:rowOff>
    </xdr:from>
    <xdr:ext cx="736600" cy="259045"/>
    <xdr:sp macro="" textlink="">
      <xdr:nvSpPr>
        <xdr:cNvPr id="455" name="テキスト ボックス 454"/>
        <xdr:cNvSpPr txBox="1"/>
      </xdr:nvSpPr>
      <xdr:spPr>
        <a:xfrm>
          <a:off x="15290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56" name="楕円 455"/>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57" name="テキスト ボックス 456"/>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166007</xdr:rowOff>
    </xdr:from>
    <xdr:to>
      <xdr:col>69</xdr:col>
      <xdr:colOff>142875</xdr:colOff>
      <xdr:row>80</xdr:row>
      <xdr:rowOff>96157</xdr:rowOff>
    </xdr:to>
    <xdr:sp macro="" textlink="">
      <xdr:nvSpPr>
        <xdr:cNvPr id="458" name="楕円 457"/>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59" name="テキスト ボックス 458"/>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35379</xdr:rowOff>
    </xdr:from>
    <xdr:to>
      <xdr:col>65</xdr:col>
      <xdr:colOff>53975</xdr:colOff>
      <xdr:row>79</xdr:row>
      <xdr:rowOff>136979</xdr:rowOff>
    </xdr:to>
    <xdr:sp macro="" textlink="">
      <xdr:nvSpPr>
        <xdr:cNvPr id="460" name="楕円 459"/>
        <xdr:cNvSpPr/>
      </xdr:nvSpPr>
      <xdr:spPr>
        <a:xfrm>
          <a:off x="12954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121756</xdr:rowOff>
    </xdr:from>
    <xdr:ext cx="762000" cy="259045"/>
    <xdr:sp macro="" textlink="">
      <xdr:nvSpPr>
        <xdr:cNvPr id="461" name="テキスト ボックス 460"/>
        <xdr:cNvSpPr txBox="1"/>
      </xdr:nvSpPr>
      <xdr:spPr>
        <a:xfrm>
          <a:off x="12623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82194</xdr:rowOff>
    </xdr:from>
    <xdr:to>
      <xdr:col>29</xdr:col>
      <xdr:colOff>127000</xdr:colOff>
      <xdr:row>19</xdr:row>
      <xdr:rowOff>91872</xdr:rowOff>
    </xdr:to>
    <xdr:cxnSp macro="">
      <xdr:nvCxnSpPr>
        <xdr:cNvPr id="50" name="直線コネクタ 49"/>
        <xdr:cNvCxnSpPr/>
      </xdr:nvCxnSpPr>
      <xdr:spPr bwMode="auto">
        <a:xfrm flipV="1">
          <a:off x="5003800" y="3387369"/>
          <a:ext cx="6477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91872</xdr:rowOff>
    </xdr:from>
    <xdr:to>
      <xdr:col>26</xdr:col>
      <xdr:colOff>50800</xdr:colOff>
      <xdr:row>19</xdr:row>
      <xdr:rowOff>95186</xdr:rowOff>
    </xdr:to>
    <xdr:cxnSp macro="">
      <xdr:nvCxnSpPr>
        <xdr:cNvPr id="53" name="直線コネクタ 52"/>
        <xdr:cNvCxnSpPr/>
      </xdr:nvCxnSpPr>
      <xdr:spPr bwMode="auto">
        <a:xfrm flipV="1">
          <a:off x="4305300" y="3397047"/>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95186</xdr:rowOff>
    </xdr:from>
    <xdr:to>
      <xdr:col>22</xdr:col>
      <xdr:colOff>114300</xdr:colOff>
      <xdr:row>19</xdr:row>
      <xdr:rowOff>170662</xdr:rowOff>
    </xdr:to>
    <xdr:cxnSp macro="">
      <xdr:nvCxnSpPr>
        <xdr:cNvPr id="56" name="直線コネクタ 55"/>
        <xdr:cNvCxnSpPr/>
      </xdr:nvCxnSpPr>
      <xdr:spPr bwMode="auto">
        <a:xfrm flipV="1">
          <a:off x="3606800" y="3400361"/>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170662</xdr:rowOff>
    </xdr:from>
    <xdr:to>
      <xdr:col>18</xdr:col>
      <xdr:colOff>177800</xdr:colOff>
      <xdr:row>20</xdr:row>
      <xdr:rowOff>20853</xdr:rowOff>
    </xdr:to>
    <xdr:cxnSp macro="">
      <xdr:nvCxnSpPr>
        <xdr:cNvPr id="59" name="直線コネクタ 58"/>
        <xdr:cNvCxnSpPr/>
      </xdr:nvCxnSpPr>
      <xdr:spPr bwMode="auto">
        <a:xfrm flipV="1">
          <a:off x="2908300" y="3475837"/>
          <a:ext cx="6985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31394</xdr:rowOff>
    </xdr:from>
    <xdr:to>
      <xdr:col>29</xdr:col>
      <xdr:colOff>177800</xdr:colOff>
      <xdr:row>19</xdr:row>
      <xdr:rowOff>132994</xdr:rowOff>
    </xdr:to>
    <xdr:sp macro="" textlink="">
      <xdr:nvSpPr>
        <xdr:cNvPr id="69" name="楕円 68"/>
        <xdr:cNvSpPr/>
      </xdr:nvSpPr>
      <xdr:spPr bwMode="auto">
        <a:xfrm>
          <a:off x="5600700" y="333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3471</xdr:rowOff>
    </xdr:from>
    <xdr:ext cx="762000" cy="259045"/>
    <xdr:sp macro="" textlink="">
      <xdr:nvSpPr>
        <xdr:cNvPr id="70" name="人口1人当たり決算額の推移該当値テキスト130"/>
        <xdr:cNvSpPr txBox="1"/>
      </xdr:nvSpPr>
      <xdr:spPr>
        <a:xfrm>
          <a:off x="5740400" y="33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41072</xdr:rowOff>
    </xdr:from>
    <xdr:to>
      <xdr:col>26</xdr:col>
      <xdr:colOff>101600</xdr:colOff>
      <xdr:row>19</xdr:row>
      <xdr:rowOff>142672</xdr:rowOff>
    </xdr:to>
    <xdr:sp macro="" textlink="">
      <xdr:nvSpPr>
        <xdr:cNvPr id="71" name="楕円 70"/>
        <xdr:cNvSpPr/>
      </xdr:nvSpPr>
      <xdr:spPr bwMode="auto">
        <a:xfrm>
          <a:off x="49530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127449</xdr:rowOff>
    </xdr:from>
    <xdr:ext cx="736600" cy="259045"/>
    <xdr:sp macro="" textlink="">
      <xdr:nvSpPr>
        <xdr:cNvPr id="72" name="テキスト ボックス 71"/>
        <xdr:cNvSpPr txBox="1"/>
      </xdr:nvSpPr>
      <xdr:spPr>
        <a:xfrm>
          <a:off x="4622800" y="343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44386</xdr:rowOff>
    </xdr:from>
    <xdr:to>
      <xdr:col>22</xdr:col>
      <xdr:colOff>165100</xdr:colOff>
      <xdr:row>19</xdr:row>
      <xdr:rowOff>145986</xdr:rowOff>
    </xdr:to>
    <xdr:sp macro="" textlink="">
      <xdr:nvSpPr>
        <xdr:cNvPr id="73" name="楕円 72"/>
        <xdr:cNvSpPr/>
      </xdr:nvSpPr>
      <xdr:spPr bwMode="auto">
        <a:xfrm>
          <a:off x="4254500" y="334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130763</xdr:rowOff>
    </xdr:from>
    <xdr:ext cx="762000" cy="259045"/>
    <xdr:sp macro="" textlink="">
      <xdr:nvSpPr>
        <xdr:cNvPr id="74" name="テキスト ボックス 73"/>
        <xdr:cNvSpPr txBox="1"/>
      </xdr:nvSpPr>
      <xdr:spPr>
        <a:xfrm>
          <a:off x="3924300" y="343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119862</xdr:rowOff>
    </xdr:from>
    <xdr:to>
      <xdr:col>19</xdr:col>
      <xdr:colOff>38100</xdr:colOff>
      <xdr:row>20</xdr:row>
      <xdr:rowOff>50012</xdr:rowOff>
    </xdr:to>
    <xdr:sp macro="" textlink="">
      <xdr:nvSpPr>
        <xdr:cNvPr id="75" name="楕円 74"/>
        <xdr:cNvSpPr/>
      </xdr:nvSpPr>
      <xdr:spPr bwMode="auto">
        <a:xfrm>
          <a:off x="3556000" y="342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34789</xdr:rowOff>
    </xdr:from>
    <xdr:ext cx="762000" cy="259045"/>
    <xdr:sp macro="" textlink="">
      <xdr:nvSpPr>
        <xdr:cNvPr id="76" name="テキスト ボックス 75"/>
        <xdr:cNvSpPr txBox="1"/>
      </xdr:nvSpPr>
      <xdr:spPr>
        <a:xfrm>
          <a:off x="3225800" y="35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141503</xdr:rowOff>
    </xdr:from>
    <xdr:to>
      <xdr:col>15</xdr:col>
      <xdr:colOff>101600</xdr:colOff>
      <xdr:row>20</xdr:row>
      <xdr:rowOff>71653</xdr:rowOff>
    </xdr:to>
    <xdr:sp macro="" textlink="">
      <xdr:nvSpPr>
        <xdr:cNvPr id="77" name="楕円 76"/>
        <xdr:cNvSpPr/>
      </xdr:nvSpPr>
      <xdr:spPr bwMode="auto">
        <a:xfrm>
          <a:off x="2857500" y="344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56430</xdr:rowOff>
    </xdr:from>
    <xdr:ext cx="762000" cy="259045"/>
    <xdr:sp macro="" textlink="">
      <xdr:nvSpPr>
        <xdr:cNvPr id="78" name="テキスト ボックス 77"/>
        <xdr:cNvSpPr txBox="1"/>
      </xdr:nvSpPr>
      <xdr:spPr>
        <a:xfrm>
          <a:off x="2527300" y="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96101</xdr:rowOff>
    </xdr:from>
    <xdr:to>
      <xdr:col>29</xdr:col>
      <xdr:colOff>127000</xdr:colOff>
      <xdr:row>36</xdr:row>
      <xdr:rowOff>96863</xdr:rowOff>
    </xdr:to>
    <xdr:cxnSp macro="">
      <xdr:nvCxnSpPr>
        <xdr:cNvPr id="111" name="直線コネクタ 110"/>
        <xdr:cNvCxnSpPr/>
      </xdr:nvCxnSpPr>
      <xdr:spPr bwMode="auto">
        <a:xfrm>
          <a:off x="5003800" y="7049351"/>
          <a:ext cx="6477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70650</xdr:rowOff>
    </xdr:from>
    <xdr:to>
      <xdr:col>26</xdr:col>
      <xdr:colOff>50800</xdr:colOff>
      <xdr:row>36</xdr:row>
      <xdr:rowOff>96101</xdr:rowOff>
    </xdr:to>
    <xdr:cxnSp macro="">
      <xdr:nvCxnSpPr>
        <xdr:cNvPr id="114" name="直線コネクタ 113"/>
        <xdr:cNvCxnSpPr/>
      </xdr:nvCxnSpPr>
      <xdr:spPr bwMode="auto">
        <a:xfrm>
          <a:off x="4305300" y="7023900"/>
          <a:ext cx="6985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70650</xdr:rowOff>
    </xdr:from>
    <xdr:to>
      <xdr:col>22</xdr:col>
      <xdr:colOff>114300</xdr:colOff>
      <xdr:row>36</xdr:row>
      <xdr:rowOff>80366</xdr:rowOff>
    </xdr:to>
    <xdr:cxnSp macro="">
      <xdr:nvCxnSpPr>
        <xdr:cNvPr id="117" name="直線コネクタ 116"/>
        <xdr:cNvCxnSpPr/>
      </xdr:nvCxnSpPr>
      <xdr:spPr bwMode="auto">
        <a:xfrm flipV="1">
          <a:off x="3606800" y="7023900"/>
          <a:ext cx="6985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80366</xdr:rowOff>
    </xdr:from>
    <xdr:to>
      <xdr:col>18</xdr:col>
      <xdr:colOff>177800</xdr:colOff>
      <xdr:row>36</xdr:row>
      <xdr:rowOff>110465</xdr:rowOff>
    </xdr:to>
    <xdr:cxnSp macro="">
      <xdr:nvCxnSpPr>
        <xdr:cNvPr id="120" name="直線コネクタ 119"/>
        <xdr:cNvCxnSpPr/>
      </xdr:nvCxnSpPr>
      <xdr:spPr bwMode="auto">
        <a:xfrm flipV="1">
          <a:off x="2908300" y="7033616"/>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46063</xdr:rowOff>
    </xdr:from>
    <xdr:to>
      <xdr:col>29</xdr:col>
      <xdr:colOff>177800</xdr:colOff>
      <xdr:row>36</xdr:row>
      <xdr:rowOff>147663</xdr:rowOff>
    </xdr:to>
    <xdr:sp macro="" textlink="">
      <xdr:nvSpPr>
        <xdr:cNvPr id="130" name="楕円 129"/>
        <xdr:cNvSpPr/>
      </xdr:nvSpPr>
      <xdr:spPr bwMode="auto">
        <a:xfrm>
          <a:off x="5600700" y="699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18140</xdr:rowOff>
    </xdr:from>
    <xdr:ext cx="762000" cy="259045"/>
    <xdr:sp macro="" textlink="">
      <xdr:nvSpPr>
        <xdr:cNvPr id="131" name="人口1人当たり決算額の推移該当値テキスト445"/>
        <xdr:cNvSpPr txBox="1"/>
      </xdr:nvSpPr>
      <xdr:spPr>
        <a:xfrm>
          <a:off x="5740400" y="69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45301</xdr:rowOff>
    </xdr:from>
    <xdr:to>
      <xdr:col>26</xdr:col>
      <xdr:colOff>101600</xdr:colOff>
      <xdr:row>36</xdr:row>
      <xdr:rowOff>146901</xdr:rowOff>
    </xdr:to>
    <xdr:sp macro="" textlink="">
      <xdr:nvSpPr>
        <xdr:cNvPr id="132" name="楕円 131"/>
        <xdr:cNvSpPr/>
      </xdr:nvSpPr>
      <xdr:spPr bwMode="auto">
        <a:xfrm>
          <a:off x="4953000" y="699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131678</xdr:rowOff>
    </xdr:from>
    <xdr:ext cx="736600" cy="259045"/>
    <xdr:sp macro="" textlink="">
      <xdr:nvSpPr>
        <xdr:cNvPr id="133" name="テキスト ボックス 132"/>
        <xdr:cNvSpPr txBox="1"/>
      </xdr:nvSpPr>
      <xdr:spPr>
        <a:xfrm>
          <a:off x="4622800" y="708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19850</xdr:rowOff>
    </xdr:from>
    <xdr:to>
      <xdr:col>22</xdr:col>
      <xdr:colOff>165100</xdr:colOff>
      <xdr:row>36</xdr:row>
      <xdr:rowOff>121450</xdr:rowOff>
    </xdr:to>
    <xdr:sp macro="" textlink="">
      <xdr:nvSpPr>
        <xdr:cNvPr id="134" name="楕円 133"/>
        <xdr:cNvSpPr/>
      </xdr:nvSpPr>
      <xdr:spPr bwMode="auto">
        <a:xfrm>
          <a:off x="4254500" y="697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106227</xdr:rowOff>
    </xdr:from>
    <xdr:ext cx="762000" cy="259045"/>
    <xdr:sp macro="" textlink="">
      <xdr:nvSpPr>
        <xdr:cNvPr id="135" name="テキスト ボックス 134"/>
        <xdr:cNvSpPr txBox="1"/>
      </xdr:nvSpPr>
      <xdr:spPr>
        <a:xfrm>
          <a:off x="3924300" y="70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29566</xdr:rowOff>
    </xdr:from>
    <xdr:to>
      <xdr:col>19</xdr:col>
      <xdr:colOff>38100</xdr:colOff>
      <xdr:row>36</xdr:row>
      <xdr:rowOff>131166</xdr:rowOff>
    </xdr:to>
    <xdr:sp macro="" textlink="">
      <xdr:nvSpPr>
        <xdr:cNvPr id="136" name="楕円 135"/>
        <xdr:cNvSpPr/>
      </xdr:nvSpPr>
      <xdr:spPr bwMode="auto">
        <a:xfrm>
          <a:off x="35560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115943</xdr:rowOff>
    </xdr:from>
    <xdr:ext cx="762000" cy="259045"/>
    <xdr:sp macro="" textlink="">
      <xdr:nvSpPr>
        <xdr:cNvPr id="137" name="テキスト ボックス 136"/>
        <xdr:cNvSpPr txBox="1"/>
      </xdr:nvSpPr>
      <xdr:spPr>
        <a:xfrm>
          <a:off x="3225800" y="706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59665</xdr:rowOff>
    </xdr:from>
    <xdr:to>
      <xdr:col>15</xdr:col>
      <xdr:colOff>101600</xdr:colOff>
      <xdr:row>36</xdr:row>
      <xdr:rowOff>161265</xdr:rowOff>
    </xdr:to>
    <xdr:sp macro="" textlink="">
      <xdr:nvSpPr>
        <xdr:cNvPr id="138" name="楕円 137"/>
        <xdr:cNvSpPr/>
      </xdr:nvSpPr>
      <xdr:spPr bwMode="auto">
        <a:xfrm>
          <a:off x="28575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146042</xdr:rowOff>
    </xdr:from>
    <xdr:ext cx="762000" cy="259045"/>
    <xdr:sp macro="" textlink="">
      <xdr:nvSpPr>
        <xdr:cNvPr id="139" name="テキスト ボックス 138"/>
        <xdr:cNvSpPr txBox="1"/>
      </xdr:nvSpPr>
      <xdr:spPr>
        <a:xfrm>
          <a:off x="2527300" y="70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74549</xdr:rowOff>
    </xdr:from>
    <xdr:to>
      <xdr:col>24</xdr:col>
      <xdr:colOff>63500</xdr:colOff>
      <xdr:row>37</xdr:row>
      <xdr:rowOff>95025</xdr:rowOff>
    </xdr:to>
    <xdr:cxnSp macro="">
      <xdr:nvCxnSpPr>
        <xdr:cNvPr id="63" name="直線コネクタ 62"/>
        <xdr:cNvCxnSpPr/>
      </xdr:nvCxnSpPr>
      <xdr:spPr>
        <a:xfrm flipV="1">
          <a:off x="3797300" y="6418199"/>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78435</xdr:rowOff>
    </xdr:from>
    <xdr:to>
      <xdr:col>19</xdr:col>
      <xdr:colOff>177800</xdr:colOff>
      <xdr:row>37</xdr:row>
      <xdr:rowOff>95025</xdr:rowOff>
    </xdr:to>
    <xdr:cxnSp macro="">
      <xdr:nvCxnSpPr>
        <xdr:cNvPr id="66" name="直線コネクタ 65"/>
        <xdr:cNvCxnSpPr/>
      </xdr:nvCxnSpPr>
      <xdr:spPr>
        <a:xfrm>
          <a:off x="2908300" y="642208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78435</xdr:rowOff>
    </xdr:from>
    <xdr:to>
      <xdr:col>15</xdr:col>
      <xdr:colOff>50800</xdr:colOff>
      <xdr:row>38</xdr:row>
      <xdr:rowOff>21513</xdr:rowOff>
    </xdr:to>
    <xdr:cxnSp macro="">
      <xdr:nvCxnSpPr>
        <xdr:cNvPr id="69" name="直線コネクタ 68"/>
        <xdr:cNvCxnSpPr/>
      </xdr:nvCxnSpPr>
      <xdr:spPr>
        <a:xfrm flipV="1">
          <a:off x="2019300" y="6422085"/>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21513</xdr:rowOff>
    </xdr:from>
    <xdr:to>
      <xdr:col>10</xdr:col>
      <xdr:colOff>114300</xdr:colOff>
      <xdr:row>38</xdr:row>
      <xdr:rowOff>32814</xdr:rowOff>
    </xdr:to>
    <xdr:cxnSp macro="">
      <xdr:nvCxnSpPr>
        <xdr:cNvPr id="72" name="直線コネクタ 71"/>
        <xdr:cNvCxnSpPr/>
      </xdr:nvCxnSpPr>
      <xdr:spPr>
        <a:xfrm flipV="1">
          <a:off x="1130300" y="6536613"/>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23749</xdr:rowOff>
    </xdr:from>
    <xdr:to>
      <xdr:col>24</xdr:col>
      <xdr:colOff>114300</xdr:colOff>
      <xdr:row>37</xdr:row>
      <xdr:rowOff>125349</xdr:rowOff>
    </xdr:to>
    <xdr:sp macro="" textlink="">
      <xdr:nvSpPr>
        <xdr:cNvPr id="82" name="楕円 81"/>
        <xdr:cNvSpPr/>
      </xdr:nvSpPr>
      <xdr:spPr>
        <a:xfrm>
          <a:off x="4584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2176</xdr:rowOff>
    </xdr:from>
    <xdr:ext cx="534377" cy="259045"/>
    <xdr:sp macro="" textlink="">
      <xdr:nvSpPr>
        <xdr:cNvPr id="83" name="人件費該当値テキスト"/>
        <xdr:cNvSpPr txBox="1"/>
      </xdr:nvSpPr>
      <xdr:spPr>
        <a:xfrm>
          <a:off x="4686300" y="63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44225</xdr:rowOff>
    </xdr:from>
    <xdr:to>
      <xdr:col>20</xdr:col>
      <xdr:colOff>38100</xdr:colOff>
      <xdr:row>37</xdr:row>
      <xdr:rowOff>145825</xdr:rowOff>
    </xdr:to>
    <xdr:sp macro="" textlink="">
      <xdr:nvSpPr>
        <xdr:cNvPr id="84" name="楕円 83"/>
        <xdr:cNvSpPr/>
      </xdr:nvSpPr>
      <xdr:spPr>
        <a:xfrm>
          <a:off x="37465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136952</xdr:rowOff>
    </xdr:from>
    <xdr:ext cx="534377" cy="259045"/>
    <xdr:sp macro="" textlink="">
      <xdr:nvSpPr>
        <xdr:cNvPr id="85" name="テキスト ボックス 84"/>
        <xdr:cNvSpPr txBox="1"/>
      </xdr:nvSpPr>
      <xdr:spPr>
        <a:xfrm>
          <a:off x="3530111" y="64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27635</xdr:rowOff>
    </xdr:from>
    <xdr:to>
      <xdr:col>15</xdr:col>
      <xdr:colOff>101600</xdr:colOff>
      <xdr:row>37</xdr:row>
      <xdr:rowOff>129235</xdr:rowOff>
    </xdr:to>
    <xdr:sp macro="" textlink="">
      <xdr:nvSpPr>
        <xdr:cNvPr id="86" name="楕円 85"/>
        <xdr:cNvSpPr/>
      </xdr:nvSpPr>
      <xdr:spPr>
        <a:xfrm>
          <a:off x="2857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120362</xdr:rowOff>
    </xdr:from>
    <xdr:ext cx="534377" cy="259045"/>
    <xdr:sp macro="" textlink="">
      <xdr:nvSpPr>
        <xdr:cNvPr id="87" name="テキスト ボックス 86"/>
        <xdr:cNvSpPr txBox="1"/>
      </xdr:nvSpPr>
      <xdr:spPr>
        <a:xfrm>
          <a:off x="2641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142164</xdr:rowOff>
    </xdr:from>
    <xdr:to>
      <xdr:col>10</xdr:col>
      <xdr:colOff>165100</xdr:colOff>
      <xdr:row>38</xdr:row>
      <xdr:rowOff>72313</xdr:rowOff>
    </xdr:to>
    <xdr:sp macro="" textlink="">
      <xdr:nvSpPr>
        <xdr:cNvPr id="88" name="楕円 87"/>
        <xdr:cNvSpPr/>
      </xdr:nvSpPr>
      <xdr:spPr>
        <a:xfrm>
          <a:off x="1968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63440</xdr:rowOff>
    </xdr:from>
    <xdr:ext cx="534377" cy="259045"/>
    <xdr:sp macro="" textlink="">
      <xdr:nvSpPr>
        <xdr:cNvPr id="89" name="テキスト ボックス 88"/>
        <xdr:cNvSpPr txBox="1"/>
      </xdr:nvSpPr>
      <xdr:spPr>
        <a:xfrm>
          <a:off x="1752111" y="65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153463</xdr:rowOff>
    </xdr:from>
    <xdr:to>
      <xdr:col>6</xdr:col>
      <xdr:colOff>38100</xdr:colOff>
      <xdr:row>38</xdr:row>
      <xdr:rowOff>83614</xdr:rowOff>
    </xdr:to>
    <xdr:sp macro="" textlink="">
      <xdr:nvSpPr>
        <xdr:cNvPr id="90" name="楕円 89"/>
        <xdr:cNvSpPr/>
      </xdr:nvSpPr>
      <xdr:spPr>
        <a:xfrm>
          <a:off x="1079500" y="6497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74741</xdr:rowOff>
    </xdr:from>
    <xdr:ext cx="534377" cy="259045"/>
    <xdr:sp macro="" textlink="">
      <xdr:nvSpPr>
        <xdr:cNvPr id="91" name="テキスト ボックス 90"/>
        <xdr:cNvSpPr txBox="1"/>
      </xdr:nvSpPr>
      <xdr:spPr>
        <a:xfrm>
          <a:off x="863111" y="65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82207</xdr:rowOff>
    </xdr:from>
    <xdr:to>
      <xdr:col>24</xdr:col>
      <xdr:colOff>63500</xdr:colOff>
      <xdr:row>55</xdr:row>
      <xdr:rowOff>111601</xdr:rowOff>
    </xdr:to>
    <xdr:cxnSp macro="">
      <xdr:nvCxnSpPr>
        <xdr:cNvPr id="121" name="直線コネクタ 120"/>
        <xdr:cNvCxnSpPr/>
      </xdr:nvCxnSpPr>
      <xdr:spPr>
        <a:xfrm flipV="1">
          <a:off x="3797300" y="9511957"/>
          <a:ext cx="8382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111601</xdr:rowOff>
    </xdr:from>
    <xdr:to>
      <xdr:col>19</xdr:col>
      <xdr:colOff>177800</xdr:colOff>
      <xdr:row>57</xdr:row>
      <xdr:rowOff>7093</xdr:rowOff>
    </xdr:to>
    <xdr:cxnSp macro="">
      <xdr:nvCxnSpPr>
        <xdr:cNvPr id="124" name="直線コネクタ 123"/>
        <xdr:cNvCxnSpPr/>
      </xdr:nvCxnSpPr>
      <xdr:spPr>
        <a:xfrm flipV="1">
          <a:off x="2908300" y="9541351"/>
          <a:ext cx="889000" cy="2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7093</xdr:rowOff>
    </xdr:from>
    <xdr:to>
      <xdr:col>15</xdr:col>
      <xdr:colOff>50800</xdr:colOff>
      <xdr:row>57</xdr:row>
      <xdr:rowOff>134747</xdr:rowOff>
    </xdr:to>
    <xdr:cxnSp macro="">
      <xdr:nvCxnSpPr>
        <xdr:cNvPr id="127" name="直線コネクタ 126"/>
        <xdr:cNvCxnSpPr/>
      </xdr:nvCxnSpPr>
      <xdr:spPr>
        <a:xfrm flipV="1">
          <a:off x="2019300" y="9779743"/>
          <a:ext cx="889000" cy="1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134747</xdr:rowOff>
    </xdr:from>
    <xdr:to>
      <xdr:col>10</xdr:col>
      <xdr:colOff>114300</xdr:colOff>
      <xdr:row>58</xdr:row>
      <xdr:rowOff>36049</xdr:rowOff>
    </xdr:to>
    <xdr:cxnSp macro="">
      <xdr:nvCxnSpPr>
        <xdr:cNvPr id="130" name="直線コネクタ 129"/>
        <xdr:cNvCxnSpPr/>
      </xdr:nvCxnSpPr>
      <xdr:spPr>
        <a:xfrm flipV="1">
          <a:off x="1130300" y="9907397"/>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31407</xdr:rowOff>
    </xdr:from>
    <xdr:to>
      <xdr:col>24</xdr:col>
      <xdr:colOff>114300</xdr:colOff>
      <xdr:row>55</xdr:row>
      <xdr:rowOff>133007</xdr:rowOff>
    </xdr:to>
    <xdr:sp macro="" textlink="">
      <xdr:nvSpPr>
        <xdr:cNvPr id="140" name="楕円 139"/>
        <xdr:cNvSpPr/>
      </xdr:nvSpPr>
      <xdr:spPr>
        <a:xfrm>
          <a:off x="4584700" y="94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54284</xdr:rowOff>
    </xdr:from>
    <xdr:ext cx="534377" cy="259045"/>
    <xdr:sp macro="" textlink="">
      <xdr:nvSpPr>
        <xdr:cNvPr id="141" name="物件費該当値テキスト"/>
        <xdr:cNvSpPr txBox="1"/>
      </xdr:nvSpPr>
      <xdr:spPr>
        <a:xfrm>
          <a:off x="4686300" y="93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60801</xdr:rowOff>
    </xdr:from>
    <xdr:to>
      <xdr:col>20</xdr:col>
      <xdr:colOff>38100</xdr:colOff>
      <xdr:row>55</xdr:row>
      <xdr:rowOff>162401</xdr:rowOff>
    </xdr:to>
    <xdr:sp macro="" textlink="">
      <xdr:nvSpPr>
        <xdr:cNvPr id="142" name="楕円 141"/>
        <xdr:cNvSpPr/>
      </xdr:nvSpPr>
      <xdr:spPr>
        <a:xfrm>
          <a:off x="3746500" y="94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7478</xdr:rowOff>
    </xdr:from>
    <xdr:ext cx="534377" cy="259045"/>
    <xdr:sp macro="" textlink="">
      <xdr:nvSpPr>
        <xdr:cNvPr id="143" name="テキスト ボックス 142"/>
        <xdr:cNvSpPr txBox="1"/>
      </xdr:nvSpPr>
      <xdr:spPr>
        <a:xfrm>
          <a:off x="3530111" y="92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127743</xdr:rowOff>
    </xdr:from>
    <xdr:to>
      <xdr:col>15</xdr:col>
      <xdr:colOff>101600</xdr:colOff>
      <xdr:row>57</xdr:row>
      <xdr:rowOff>57893</xdr:rowOff>
    </xdr:to>
    <xdr:sp macro="" textlink="">
      <xdr:nvSpPr>
        <xdr:cNvPr id="144" name="楕円 143"/>
        <xdr:cNvSpPr/>
      </xdr:nvSpPr>
      <xdr:spPr>
        <a:xfrm>
          <a:off x="2857500" y="97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74420</xdr:rowOff>
    </xdr:from>
    <xdr:ext cx="534377" cy="259045"/>
    <xdr:sp macro="" textlink="">
      <xdr:nvSpPr>
        <xdr:cNvPr id="145" name="テキスト ボックス 144"/>
        <xdr:cNvSpPr txBox="1"/>
      </xdr:nvSpPr>
      <xdr:spPr>
        <a:xfrm>
          <a:off x="2641111" y="95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83947</xdr:rowOff>
    </xdr:from>
    <xdr:to>
      <xdr:col>10</xdr:col>
      <xdr:colOff>165100</xdr:colOff>
      <xdr:row>58</xdr:row>
      <xdr:rowOff>14097</xdr:rowOff>
    </xdr:to>
    <xdr:sp macro="" textlink="">
      <xdr:nvSpPr>
        <xdr:cNvPr id="146" name="楕円 145"/>
        <xdr:cNvSpPr/>
      </xdr:nvSpPr>
      <xdr:spPr>
        <a:xfrm>
          <a:off x="1968500" y="98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30624</xdr:rowOff>
    </xdr:from>
    <xdr:ext cx="534377" cy="259045"/>
    <xdr:sp macro="" textlink="">
      <xdr:nvSpPr>
        <xdr:cNvPr id="147" name="テキスト ボックス 146"/>
        <xdr:cNvSpPr txBox="1"/>
      </xdr:nvSpPr>
      <xdr:spPr>
        <a:xfrm>
          <a:off x="1752111" y="9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156699</xdr:rowOff>
    </xdr:from>
    <xdr:to>
      <xdr:col>6</xdr:col>
      <xdr:colOff>38100</xdr:colOff>
      <xdr:row>58</xdr:row>
      <xdr:rowOff>86849</xdr:rowOff>
    </xdr:to>
    <xdr:sp macro="" textlink="">
      <xdr:nvSpPr>
        <xdr:cNvPr id="148" name="楕円 147"/>
        <xdr:cNvSpPr/>
      </xdr:nvSpPr>
      <xdr:spPr>
        <a:xfrm>
          <a:off x="1079500" y="99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77976</xdr:rowOff>
    </xdr:from>
    <xdr:ext cx="534377" cy="259045"/>
    <xdr:sp macro="" textlink="">
      <xdr:nvSpPr>
        <xdr:cNvPr id="149" name="テキスト ボックス 148"/>
        <xdr:cNvSpPr txBox="1"/>
      </xdr:nvSpPr>
      <xdr:spPr>
        <a:xfrm>
          <a:off x="863111" y="100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30155</xdr:rowOff>
    </xdr:from>
    <xdr:to>
      <xdr:col>24</xdr:col>
      <xdr:colOff>63500</xdr:colOff>
      <xdr:row>78</xdr:row>
      <xdr:rowOff>62068</xdr:rowOff>
    </xdr:to>
    <xdr:cxnSp macro="">
      <xdr:nvCxnSpPr>
        <xdr:cNvPr id="176" name="直線コネクタ 175"/>
        <xdr:cNvCxnSpPr/>
      </xdr:nvCxnSpPr>
      <xdr:spPr>
        <a:xfrm flipV="1">
          <a:off x="3797300" y="13403255"/>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62068</xdr:rowOff>
    </xdr:from>
    <xdr:to>
      <xdr:col>19</xdr:col>
      <xdr:colOff>177800</xdr:colOff>
      <xdr:row>78</xdr:row>
      <xdr:rowOff>70754</xdr:rowOff>
    </xdr:to>
    <xdr:cxnSp macro="">
      <xdr:nvCxnSpPr>
        <xdr:cNvPr id="179" name="直線コネクタ 178"/>
        <xdr:cNvCxnSpPr/>
      </xdr:nvCxnSpPr>
      <xdr:spPr>
        <a:xfrm flipV="1">
          <a:off x="2908300" y="1343516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52558</xdr:rowOff>
    </xdr:from>
    <xdr:to>
      <xdr:col>15</xdr:col>
      <xdr:colOff>50800</xdr:colOff>
      <xdr:row>78</xdr:row>
      <xdr:rowOff>70754</xdr:rowOff>
    </xdr:to>
    <xdr:cxnSp macro="">
      <xdr:nvCxnSpPr>
        <xdr:cNvPr id="182" name="直線コネクタ 181"/>
        <xdr:cNvCxnSpPr/>
      </xdr:nvCxnSpPr>
      <xdr:spPr>
        <a:xfrm>
          <a:off x="2019300" y="13425658"/>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49723</xdr:rowOff>
    </xdr:from>
    <xdr:to>
      <xdr:col>10</xdr:col>
      <xdr:colOff>114300</xdr:colOff>
      <xdr:row>78</xdr:row>
      <xdr:rowOff>52558</xdr:rowOff>
    </xdr:to>
    <xdr:cxnSp macro="">
      <xdr:nvCxnSpPr>
        <xdr:cNvPr id="185" name="直線コネクタ 184"/>
        <xdr:cNvCxnSpPr/>
      </xdr:nvCxnSpPr>
      <xdr:spPr>
        <a:xfrm>
          <a:off x="1130300" y="1342282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150805</xdr:rowOff>
    </xdr:from>
    <xdr:to>
      <xdr:col>24</xdr:col>
      <xdr:colOff>114300</xdr:colOff>
      <xdr:row>78</xdr:row>
      <xdr:rowOff>80955</xdr:rowOff>
    </xdr:to>
    <xdr:sp macro="" textlink="">
      <xdr:nvSpPr>
        <xdr:cNvPr id="195" name="楕円 194"/>
        <xdr:cNvSpPr/>
      </xdr:nvSpPr>
      <xdr:spPr>
        <a:xfrm>
          <a:off x="4584700" y="133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65732</xdr:rowOff>
    </xdr:from>
    <xdr:ext cx="469744" cy="259045"/>
    <xdr:sp macro="" textlink="">
      <xdr:nvSpPr>
        <xdr:cNvPr id="196" name="維持補修費該当値テキスト"/>
        <xdr:cNvSpPr txBox="1"/>
      </xdr:nvSpPr>
      <xdr:spPr>
        <a:xfrm>
          <a:off x="4686300" y="132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11268</xdr:rowOff>
    </xdr:from>
    <xdr:to>
      <xdr:col>20</xdr:col>
      <xdr:colOff>38100</xdr:colOff>
      <xdr:row>78</xdr:row>
      <xdr:rowOff>112868</xdr:rowOff>
    </xdr:to>
    <xdr:sp macro="" textlink="">
      <xdr:nvSpPr>
        <xdr:cNvPr id="197" name="楕円 196"/>
        <xdr:cNvSpPr/>
      </xdr:nvSpPr>
      <xdr:spPr>
        <a:xfrm>
          <a:off x="37465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103995</xdr:rowOff>
    </xdr:from>
    <xdr:ext cx="378565" cy="259045"/>
    <xdr:sp macro="" textlink="">
      <xdr:nvSpPr>
        <xdr:cNvPr id="198" name="テキスト ボックス 197"/>
        <xdr:cNvSpPr txBox="1"/>
      </xdr:nvSpPr>
      <xdr:spPr>
        <a:xfrm>
          <a:off x="3608017" y="1347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19954</xdr:rowOff>
    </xdr:from>
    <xdr:to>
      <xdr:col>15</xdr:col>
      <xdr:colOff>101600</xdr:colOff>
      <xdr:row>78</xdr:row>
      <xdr:rowOff>121554</xdr:rowOff>
    </xdr:to>
    <xdr:sp macro="" textlink="">
      <xdr:nvSpPr>
        <xdr:cNvPr id="199" name="楕円 198"/>
        <xdr:cNvSpPr/>
      </xdr:nvSpPr>
      <xdr:spPr>
        <a:xfrm>
          <a:off x="28575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112681</xdr:rowOff>
    </xdr:from>
    <xdr:ext cx="378565" cy="259045"/>
    <xdr:sp macro="" textlink="">
      <xdr:nvSpPr>
        <xdr:cNvPr id="200" name="テキスト ボックス 199"/>
        <xdr:cNvSpPr txBox="1"/>
      </xdr:nvSpPr>
      <xdr:spPr>
        <a:xfrm>
          <a:off x="2719017" y="1348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1758</xdr:rowOff>
    </xdr:from>
    <xdr:to>
      <xdr:col>10</xdr:col>
      <xdr:colOff>165100</xdr:colOff>
      <xdr:row>78</xdr:row>
      <xdr:rowOff>103358</xdr:rowOff>
    </xdr:to>
    <xdr:sp macro="" textlink="">
      <xdr:nvSpPr>
        <xdr:cNvPr id="201" name="楕円 200"/>
        <xdr:cNvSpPr/>
      </xdr:nvSpPr>
      <xdr:spPr>
        <a:xfrm>
          <a:off x="1968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94485</xdr:rowOff>
    </xdr:from>
    <xdr:ext cx="378565" cy="259045"/>
    <xdr:sp macro="" textlink="">
      <xdr:nvSpPr>
        <xdr:cNvPr id="202" name="テキスト ボックス 201"/>
        <xdr:cNvSpPr txBox="1"/>
      </xdr:nvSpPr>
      <xdr:spPr>
        <a:xfrm>
          <a:off x="1830017" y="1346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170373</xdr:rowOff>
    </xdr:from>
    <xdr:to>
      <xdr:col>6</xdr:col>
      <xdr:colOff>38100</xdr:colOff>
      <xdr:row>78</xdr:row>
      <xdr:rowOff>100523</xdr:rowOff>
    </xdr:to>
    <xdr:sp macro="" textlink="">
      <xdr:nvSpPr>
        <xdr:cNvPr id="203" name="楕円 202"/>
        <xdr:cNvSpPr/>
      </xdr:nvSpPr>
      <xdr:spPr>
        <a:xfrm>
          <a:off x="1079500" y="133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91650</xdr:rowOff>
    </xdr:from>
    <xdr:ext cx="378565" cy="259045"/>
    <xdr:sp macro="" textlink="">
      <xdr:nvSpPr>
        <xdr:cNvPr id="204" name="テキスト ボックス 203"/>
        <xdr:cNvSpPr txBox="1"/>
      </xdr:nvSpPr>
      <xdr:spPr>
        <a:xfrm>
          <a:off x="941017" y="1346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163285</xdr:rowOff>
    </xdr:from>
    <xdr:to>
      <xdr:col>24</xdr:col>
      <xdr:colOff>63500</xdr:colOff>
      <xdr:row>96</xdr:row>
      <xdr:rowOff>81471</xdr:rowOff>
    </xdr:to>
    <xdr:cxnSp macro="">
      <xdr:nvCxnSpPr>
        <xdr:cNvPr id="234" name="直線コネクタ 233"/>
        <xdr:cNvCxnSpPr/>
      </xdr:nvCxnSpPr>
      <xdr:spPr>
        <a:xfrm>
          <a:off x="3797300" y="16451035"/>
          <a:ext cx="838200" cy="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163285</xdr:rowOff>
    </xdr:from>
    <xdr:to>
      <xdr:col>19</xdr:col>
      <xdr:colOff>177800</xdr:colOff>
      <xdr:row>97</xdr:row>
      <xdr:rowOff>91872</xdr:rowOff>
    </xdr:to>
    <xdr:cxnSp macro="">
      <xdr:nvCxnSpPr>
        <xdr:cNvPr id="237" name="直線コネクタ 236"/>
        <xdr:cNvCxnSpPr/>
      </xdr:nvCxnSpPr>
      <xdr:spPr>
        <a:xfrm flipV="1">
          <a:off x="2908300" y="16451035"/>
          <a:ext cx="889000" cy="2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91872</xdr:rowOff>
    </xdr:from>
    <xdr:to>
      <xdr:col>15</xdr:col>
      <xdr:colOff>50800</xdr:colOff>
      <xdr:row>97</xdr:row>
      <xdr:rowOff>105017</xdr:rowOff>
    </xdr:to>
    <xdr:cxnSp macro="">
      <xdr:nvCxnSpPr>
        <xdr:cNvPr id="240" name="直線コネクタ 239"/>
        <xdr:cNvCxnSpPr/>
      </xdr:nvCxnSpPr>
      <xdr:spPr>
        <a:xfrm flipV="1">
          <a:off x="2019300" y="1672252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105017</xdr:rowOff>
    </xdr:from>
    <xdr:to>
      <xdr:col>10</xdr:col>
      <xdr:colOff>114300</xdr:colOff>
      <xdr:row>97</xdr:row>
      <xdr:rowOff>147943</xdr:rowOff>
    </xdr:to>
    <xdr:cxnSp macro="">
      <xdr:nvCxnSpPr>
        <xdr:cNvPr id="243" name="直線コネクタ 242"/>
        <xdr:cNvCxnSpPr/>
      </xdr:nvCxnSpPr>
      <xdr:spPr>
        <a:xfrm flipV="1">
          <a:off x="1130300" y="16735667"/>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30671</xdr:rowOff>
    </xdr:from>
    <xdr:to>
      <xdr:col>24</xdr:col>
      <xdr:colOff>114300</xdr:colOff>
      <xdr:row>96</xdr:row>
      <xdr:rowOff>132271</xdr:rowOff>
    </xdr:to>
    <xdr:sp macro="" textlink="">
      <xdr:nvSpPr>
        <xdr:cNvPr id="253" name="楕円 252"/>
        <xdr:cNvSpPr/>
      </xdr:nvSpPr>
      <xdr:spPr>
        <a:xfrm>
          <a:off x="4584700" y="164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53548</xdr:rowOff>
    </xdr:from>
    <xdr:ext cx="599010" cy="259045"/>
    <xdr:sp macro="" textlink="">
      <xdr:nvSpPr>
        <xdr:cNvPr id="254" name="扶助費該当値テキスト"/>
        <xdr:cNvSpPr txBox="1"/>
      </xdr:nvSpPr>
      <xdr:spPr>
        <a:xfrm>
          <a:off x="4686300" y="1634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112485</xdr:rowOff>
    </xdr:from>
    <xdr:to>
      <xdr:col>20</xdr:col>
      <xdr:colOff>38100</xdr:colOff>
      <xdr:row>96</xdr:row>
      <xdr:rowOff>42635</xdr:rowOff>
    </xdr:to>
    <xdr:sp macro="" textlink="">
      <xdr:nvSpPr>
        <xdr:cNvPr id="255" name="楕円 254"/>
        <xdr:cNvSpPr/>
      </xdr:nvSpPr>
      <xdr:spPr>
        <a:xfrm>
          <a:off x="3746500" y="164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59162</xdr:rowOff>
    </xdr:from>
    <xdr:ext cx="599010" cy="259045"/>
    <xdr:sp macro="" textlink="">
      <xdr:nvSpPr>
        <xdr:cNvPr id="256" name="テキスト ボックス 255"/>
        <xdr:cNvSpPr txBox="1"/>
      </xdr:nvSpPr>
      <xdr:spPr>
        <a:xfrm>
          <a:off x="3497795" y="1617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41072</xdr:rowOff>
    </xdr:from>
    <xdr:to>
      <xdr:col>15</xdr:col>
      <xdr:colOff>101600</xdr:colOff>
      <xdr:row>97</xdr:row>
      <xdr:rowOff>142672</xdr:rowOff>
    </xdr:to>
    <xdr:sp macro="" textlink="">
      <xdr:nvSpPr>
        <xdr:cNvPr id="257" name="楕円 256"/>
        <xdr:cNvSpPr/>
      </xdr:nvSpPr>
      <xdr:spPr>
        <a:xfrm>
          <a:off x="2857500" y="166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159199</xdr:rowOff>
    </xdr:from>
    <xdr:ext cx="599010" cy="259045"/>
    <xdr:sp macro="" textlink="">
      <xdr:nvSpPr>
        <xdr:cNvPr id="258" name="テキスト ボックス 257"/>
        <xdr:cNvSpPr txBox="1"/>
      </xdr:nvSpPr>
      <xdr:spPr>
        <a:xfrm>
          <a:off x="2608795" y="1644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54217</xdr:rowOff>
    </xdr:from>
    <xdr:to>
      <xdr:col>10</xdr:col>
      <xdr:colOff>165100</xdr:colOff>
      <xdr:row>97</xdr:row>
      <xdr:rowOff>155817</xdr:rowOff>
    </xdr:to>
    <xdr:sp macro="" textlink="">
      <xdr:nvSpPr>
        <xdr:cNvPr id="259" name="楕円 258"/>
        <xdr:cNvSpPr/>
      </xdr:nvSpPr>
      <xdr:spPr>
        <a:xfrm>
          <a:off x="1968500" y="166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894</xdr:rowOff>
    </xdr:from>
    <xdr:ext cx="599010" cy="259045"/>
    <xdr:sp macro="" textlink="">
      <xdr:nvSpPr>
        <xdr:cNvPr id="260" name="テキスト ボックス 259"/>
        <xdr:cNvSpPr txBox="1"/>
      </xdr:nvSpPr>
      <xdr:spPr>
        <a:xfrm>
          <a:off x="1719795" y="1646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97143</xdr:rowOff>
    </xdr:from>
    <xdr:to>
      <xdr:col>6</xdr:col>
      <xdr:colOff>38100</xdr:colOff>
      <xdr:row>98</xdr:row>
      <xdr:rowOff>27293</xdr:rowOff>
    </xdr:to>
    <xdr:sp macro="" textlink="">
      <xdr:nvSpPr>
        <xdr:cNvPr id="261" name="楕円 260"/>
        <xdr:cNvSpPr/>
      </xdr:nvSpPr>
      <xdr:spPr>
        <a:xfrm>
          <a:off x="1079500" y="16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43820</xdr:rowOff>
    </xdr:from>
    <xdr:ext cx="599010" cy="259045"/>
    <xdr:sp macro="" textlink="">
      <xdr:nvSpPr>
        <xdr:cNvPr id="262" name="テキスト ボックス 261"/>
        <xdr:cNvSpPr txBox="1"/>
      </xdr:nvSpPr>
      <xdr:spPr>
        <a:xfrm>
          <a:off x="830795" y="165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151489</xdr:rowOff>
    </xdr:from>
    <xdr:to>
      <xdr:col>55</xdr:col>
      <xdr:colOff>0</xdr:colOff>
      <xdr:row>36</xdr:row>
      <xdr:rowOff>87612</xdr:rowOff>
    </xdr:to>
    <xdr:cxnSp macro="">
      <xdr:nvCxnSpPr>
        <xdr:cNvPr id="293" name="直線コネクタ 292"/>
        <xdr:cNvCxnSpPr/>
      </xdr:nvCxnSpPr>
      <xdr:spPr>
        <a:xfrm flipV="1">
          <a:off x="9639300" y="6152239"/>
          <a:ext cx="838200" cy="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166522</xdr:rowOff>
    </xdr:from>
    <xdr:to>
      <xdr:col>50</xdr:col>
      <xdr:colOff>114300</xdr:colOff>
      <xdr:row>36</xdr:row>
      <xdr:rowOff>87612</xdr:rowOff>
    </xdr:to>
    <xdr:cxnSp macro="">
      <xdr:nvCxnSpPr>
        <xdr:cNvPr id="296" name="直線コネクタ 295"/>
        <xdr:cNvCxnSpPr/>
      </xdr:nvCxnSpPr>
      <xdr:spPr>
        <a:xfrm>
          <a:off x="8750300" y="5138572"/>
          <a:ext cx="889000" cy="11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166522</xdr:rowOff>
    </xdr:from>
    <xdr:to>
      <xdr:col>45</xdr:col>
      <xdr:colOff>177800</xdr:colOff>
      <xdr:row>36</xdr:row>
      <xdr:rowOff>119159</xdr:rowOff>
    </xdr:to>
    <xdr:cxnSp macro="">
      <xdr:nvCxnSpPr>
        <xdr:cNvPr id="299" name="直線コネクタ 298"/>
        <xdr:cNvCxnSpPr/>
      </xdr:nvCxnSpPr>
      <xdr:spPr>
        <a:xfrm flipV="1">
          <a:off x="7861300" y="5138572"/>
          <a:ext cx="889000" cy="11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119159</xdr:rowOff>
    </xdr:from>
    <xdr:to>
      <xdr:col>41</xdr:col>
      <xdr:colOff>50800</xdr:colOff>
      <xdr:row>37</xdr:row>
      <xdr:rowOff>30581</xdr:rowOff>
    </xdr:to>
    <xdr:cxnSp macro="">
      <xdr:nvCxnSpPr>
        <xdr:cNvPr id="302" name="直線コネクタ 301"/>
        <xdr:cNvCxnSpPr/>
      </xdr:nvCxnSpPr>
      <xdr:spPr>
        <a:xfrm flipV="1">
          <a:off x="6972300" y="6291359"/>
          <a:ext cx="8890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100689</xdr:rowOff>
    </xdr:from>
    <xdr:to>
      <xdr:col>55</xdr:col>
      <xdr:colOff>50800</xdr:colOff>
      <xdr:row>36</xdr:row>
      <xdr:rowOff>30839</xdr:rowOff>
    </xdr:to>
    <xdr:sp macro="" textlink="">
      <xdr:nvSpPr>
        <xdr:cNvPr id="312" name="楕円 311"/>
        <xdr:cNvSpPr/>
      </xdr:nvSpPr>
      <xdr:spPr>
        <a:xfrm>
          <a:off x="10426700" y="61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123566</xdr:rowOff>
    </xdr:from>
    <xdr:ext cx="534377" cy="259045"/>
    <xdr:sp macro="" textlink="">
      <xdr:nvSpPr>
        <xdr:cNvPr id="313" name="補助費等該当値テキスト"/>
        <xdr:cNvSpPr txBox="1"/>
      </xdr:nvSpPr>
      <xdr:spPr>
        <a:xfrm>
          <a:off x="10528300" y="59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36812</xdr:rowOff>
    </xdr:from>
    <xdr:to>
      <xdr:col>50</xdr:col>
      <xdr:colOff>165100</xdr:colOff>
      <xdr:row>36</xdr:row>
      <xdr:rowOff>138412</xdr:rowOff>
    </xdr:to>
    <xdr:sp macro="" textlink="">
      <xdr:nvSpPr>
        <xdr:cNvPr id="314" name="楕円 313"/>
        <xdr:cNvSpPr/>
      </xdr:nvSpPr>
      <xdr:spPr>
        <a:xfrm>
          <a:off x="9588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154939</xdr:rowOff>
    </xdr:from>
    <xdr:ext cx="534377" cy="259045"/>
    <xdr:sp macro="" textlink="">
      <xdr:nvSpPr>
        <xdr:cNvPr id="315" name="テキスト ボックス 314"/>
        <xdr:cNvSpPr txBox="1"/>
      </xdr:nvSpPr>
      <xdr:spPr>
        <a:xfrm>
          <a:off x="9372111" y="59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115722</xdr:rowOff>
    </xdr:from>
    <xdr:to>
      <xdr:col>46</xdr:col>
      <xdr:colOff>38100</xdr:colOff>
      <xdr:row>30</xdr:row>
      <xdr:rowOff>45872</xdr:rowOff>
    </xdr:to>
    <xdr:sp macro="" textlink="">
      <xdr:nvSpPr>
        <xdr:cNvPr id="316" name="楕円 315"/>
        <xdr:cNvSpPr/>
      </xdr:nvSpPr>
      <xdr:spPr>
        <a:xfrm>
          <a:off x="8699500" y="50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62399</xdr:rowOff>
    </xdr:from>
    <xdr:ext cx="599010" cy="259045"/>
    <xdr:sp macro="" textlink="">
      <xdr:nvSpPr>
        <xdr:cNvPr id="317" name="テキスト ボックス 316"/>
        <xdr:cNvSpPr txBox="1"/>
      </xdr:nvSpPr>
      <xdr:spPr>
        <a:xfrm>
          <a:off x="8450795" y="48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68359</xdr:rowOff>
    </xdr:from>
    <xdr:to>
      <xdr:col>41</xdr:col>
      <xdr:colOff>101600</xdr:colOff>
      <xdr:row>36</xdr:row>
      <xdr:rowOff>169959</xdr:rowOff>
    </xdr:to>
    <xdr:sp macro="" textlink="">
      <xdr:nvSpPr>
        <xdr:cNvPr id="318" name="楕円 317"/>
        <xdr:cNvSpPr/>
      </xdr:nvSpPr>
      <xdr:spPr>
        <a:xfrm>
          <a:off x="7810500" y="62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15036</xdr:rowOff>
    </xdr:from>
    <xdr:ext cx="534377" cy="259045"/>
    <xdr:sp macro="" textlink="">
      <xdr:nvSpPr>
        <xdr:cNvPr id="319" name="テキスト ボックス 318"/>
        <xdr:cNvSpPr txBox="1"/>
      </xdr:nvSpPr>
      <xdr:spPr>
        <a:xfrm>
          <a:off x="7594111" y="6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151231</xdr:rowOff>
    </xdr:from>
    <xdr:to>
      <xdr:col>36</xdr:col>
      <xdr:colOff>165100</xdr:colOff>
      <xdr:row>37</xdr:row>
      <xdr:rowOff>81381</xdr:rowOff>
    </xdr:to>
    <xdr:sp macro="" textlink="">
      <xdr:nvSpPr>
        <xdr:cNvPr id="320" name="楕円 319"/>
        <xdr:cNvSpPr/>
      </xdr:nvSpPr>
      <xdr:spPr>
        <a:xfrm>
          <a:off x="69215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97908</xdr:rowOff>
    </xdr:from>
    <xdr:ext cx="534377" cy="259045"/>
    <xdr:sp macro="" textlink="">
      <xdr:nvSpPr>
        <xdr:cNvPr id="321" name="テキスト ボックス 320"/>
        <xdr:cNvSpPr txBox="1"/>
      </xdr:nvSpPr>
      <xdr:spPr>
        <a:xfrm>
          <a:off x="6705111" y="60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151427</xdr:rowOff>
    </xdr:from>
    <xdr:to>
      <xdr:col>55</xdr:col>
      <xdr:colOff>0</xdr:colOff>
      <xdr:row>59</xdr:row>
      <xdr:rowOff>2174</xdr:rowOff>
    </xdr:to>
    <xdr:cxnSp macro="">
      <xdr:nvCxnSpPr>
        <xdr:cNvPr id="349" name="直線コネクタ 348"/>
        <xdr:cNvCxnSpPr/>
      </xdr:nvCxnSpPr>
      <xdr:spPr>
        <a:xfrm flipV="1">
          <a:off x="9639300" y="9752627"/>
          <a:ext cx="838200" cy="36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59210</xdr:rowOff>
    </xdr:from>
    <xdr:to>
      <xdr:col>50</xdr:col>
      <xdr:colOff>114300</xdr:colOff>
      <xdr:row>59</xdr:row>
      <xdr:rowOff>2174</xdr:rowOff>
    </xdr:to>
    <xdr:cxnSp macro="">
      <xdr:nvCxnSpPr>
        <xdr:cNvPr id="352" name="直線コネクタ 351"/>
        <xdr:cNvCxnSpPr/>
      </xdr:nvCxnSpPr>
      <xdr:spPr>
        <a:xfrm>
          <a:off x="8750300" y="10003310"/>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59210</xdr:rowOff>
    </xdr:from>
    <xdr:to>
      <xdr:col>45</xdr:col>
      <xdr:colOff>177800</xdr:colOff>
      <xdr:row>59</xdr:row>
      <xdr:rowOff>50249</xdr:rowOff>
    </xdr:to>
    <xdr:cxnSp macro="">
      <xdr:nvCxnSpPr>
        <xdr:cNvPr id="355" name="直線コネクタ 354"/>
        <xdr:cNvCxnSpPr/>
      </xdr:nvCxnSpPr>
      <xdr:spPr>
        <a:xfrm flipV="1">
          <a:off x="7861300" y="10003310"/>
          <a:ext cx="889000" cy="16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71623</xdr:rowOff>
    </xdr:from>
    <xdr:to>
      <xdr:col>41</xdr:col>
      <xdr:colOff>50800</xdr:colOff>
      <xdr:row>59</xdr:row>
      <xdr:rowOff>50249</xdr:rowOff>
    </xdr:to>
    <xdr:cxnSp macro="">
      <xdr:nvCxnSpPr>
        <xdr:cNvPr id="358" name="直線コネクタ 357"/>
        <xdr:cNvCxnSpPr/>
      </xdr:nvCxnSpPr>
      <xdr:spPr>
        <a:xfrm>
          <a:off x="6972300" y="10015723"/>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100627</xdr:rowOff>
    </xdr:from>
    <xdr:to>
      <xdr:col>55</xdr:col>
      <xdr:colOff>50800</xdr:colOff>
      <xdr:row>57</xdr:row>
      <xdr:rowOff>30777</xdr:rowOff>
    </xdr:to>
    <xdr:sp macro="" textlink="">
      <xdr:nvSpPr>
        <xdr:cNvPr id="368" name="楕円 367"/>
        <xdr:cNvSpPr/>
      </xdr:nvSpPr>
      <xdr:spPr>
        <a:xfrm>
          <a:off x="10426700" y="97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79054</xdr:rowOff>
    </xdr:from>
    <xdr:ext cx="534377" cy="259045"/>
    <xdr:sp macro="" textlink="">
      <xdr:nvSpPr>
        <xdr:cNvPr id="369" name="普通建設事業費該当値テキスト"/>
        <xdr:cNvSpPr txBox="1"/>
      </xdr:nvSpPr>
      <xdr:spPr>
        <a:xfrm>
          <a:off x="10528300" y="968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122824</xdr:rowOff>
    </xdr:from>
    <xdr:to>
      <xdr:col>50</xdr:col>
      <xdr:colOff>165100</xdr:colOff>
      <xdr:row>59</xdr:row>
      <xdr:rowOff>52974</xdr:rowOff>
    </xdr:to>
    <xdr:sp macro="" textlink="">
      <xdr:nvSpPr>
        <xdr:cNvPr id="370" name="楕円 369"/>
        <xdr:cNvSpPr/>
      </xdr:nvSpPr>
      <xdr:spPr>
        <a:xfrm>
          <a:off x="9588500" y="100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44101</xdr:rowOff>
    </xdr:from>
    <xdr:ext cx="534377" cy="259045"/>
    <xdr:sp macro="" textlink="">
      <xdr:nvSpPr>
        <xdr:cNvPr id="371" name="テキスト ボックス 370"/>
        <xdr:cNvSpPr txBox="1"/>
      </xdr:nvSpPr>
      <xdr:spPr>
        <a:xfrm>
          <a:off x="9372111" y="1015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8410</xdr:rowOff>
    </xdr:from>
    <xdr:to>
      <xdr:col>46</xdr:col>
      <xdr:colOff>38100</xdr:colOff>
      <xdr:row>58</xdr:row>
      <xdr:rowOff>110010</xdr:rowOff>
    </xdr:to>
    <xdr:sp macro="" textlink="">
      <xdr:nvSpPr>
        <xdr:cNvPr id="372" name="楕円 371"/>
        <xdr:cNvSpPr/>
      </xdr:nvSpPr>
      <xdr:spPr>
        <a:xfrm>
          <a:off x="8699500" y="995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101137</xdr:rowOff>
    </xdr:from>
    <xdr:ext cx="534377" cy="259045"/>
    <xdr:sp macro="" textlink="">
      <xdr:nvSpPr>
        <xdr:cNvPr id="373" name="テキスト ボックス 372"/>
        <xdr:cNvSpPr txBox="1"/>
      </xdr:nvSpPr>
      <xdr:spPr>
        <a:xfrm>
          <a:off x="8483111" y="1004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170899</xdr:rowOff>
    </xdr:from>
    <xdr:to>
      <xdr:col>41</xdr:col>
      <xdr:colOff>101600</xdr:colOff>
      <xdr:row>59</xdr:row>
      <xdr:rowOff>101049</xdr:rowOff>
    </xdr:to>
    <xdr:sp macro="" textlink="">
      <xdr:nvSpPr>
        <xdr:cNvPr id="374" name="楕円 373"/>
        <xdr:cNvSpPr/>
      </xdr:nvSpPr>
      <xdr:spPr>
        <a:xfrm>
          <a:off x="7810500" y="101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92176</xdr:rowOff>
    </xdr:from>
    <xdr:ext cx="534377" cy="259045"/>
    <xdr:sp macro="" textlink="">
      <xdr:nvSpPr>
        <xdr:cNvPr id="375" name="テキスト ボックス 374"/>
        <xdr:cNvSpPr txBox="1"/>
      </xdr:nvSpPr>
      <xdr:spPr>
        <a:xfrm>
          <a:off x="7594111" y="102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20823</xdr:rowOff>
    </xdr:from>
    <xdr:to>
      <xdr:col>36</xdr:col>
      <xdr:colOff>165100</xdr:colOff>
      <xdr:row>58</xdr:row>
      <xdr:rowOff>122423</xdr:rowOff>
    </xdr:to>
    <xdr:sp macro="" textlink="">
      <xdr:nvSpPr>
        <xdr:cNvPr id="376" name="楕円 375"/>
        <xdr:cNvSpPr/>
      </xdr:nvSpPr>
      <xdr:spPr>
        <a:xfrm>
          <a:off x="6921500" y="99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113550</xdr:rowOff>
    </xdr:from>
    <xdr:ext cx="534377" cy="259045"/>
    <xdr:sp macro="" textlink="">
      <xdr:nvSpPr>
        <xdr:cNvPr id="377" name="テキスト ボックス 376"/>
        <xdr:cNvSpPr txBox="1"/>
      </xdr:nvSpPr>
      <xdr:spPr>
        <a:xfrm>
          <a:off x="6705111" y="100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14884</xdr:rowOff>
    </xdr:from>
    <xdr:to>
      <xdr:col>55</xdr:col>
      <xdr:colOff>0</xdr:colOff>
      <xdr:row>78</xdr:row>
      <xdr:rowOff>19182</xdr:rowOff>
    </xdr:to>
    <xdr:cxnSp macro="">
      <xdr:nvCxnSpPr>
        <xdr:cNvPr id="404" name="直線コネクタ 403"/>
        <xdr:cNvCxnSpPr/>
      </xdr:nvCxnSpPr>
      <xdr:spPr>
        <a:xfrm flipV="1">
          <a:off x="9639300" y="13387984"/>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110302</xdr:rowOff>
    </xdr:from>
    <xdr:to>
      <xdr:col>50</xdr:col>
      <xdr:colOff>114300</xdr:colOff>
      <xdr:row>78</xdr:row>
      <xdr:rowOff>19182</xdr:rowOff>
    </xdr:to>
    <xdr:cxnSp macro="">
      <xdr:nvCxnSpPr>
        <xdr:cNvPr id="407" name="直線コネクタ 406"/>
        <xdr:cNvCxnSpPr/>
      </xdr:nvCxnSpPr>
      <xdr:spPr>
        <a:xfrm>
          <a:off x="8750300" y="13311952"/>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110302</xdr:rowOff>
    </xdr:from>
    <xdr:to>
      <xdr:col>45</xdr:col>
      <xdr:colOff>177800</xdr:colOff>
      <xdr:row>78</xdr:row>
      <xdr:rowOff>24760</xdr:rowOff>
    </xdr:to>
    <xdr:cxnSp macro="">
      <xdr:nvCxnSpPr>
        <xdr:cNvPr id="410" name="直線コネクタ 409"/>
        <xdr:cNvCxnSpPr/>
      </xdr:nvCxnSpPr>
      <xdr:spPr>
        <a:xfrm flipV="1">
          <a:off x="7861300" y="13311952"/>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91740</xdr:rowOff>
    </xdr:from>
    <xdr:to>
      <xdr:col>41</xdr:col>
      <xdr:colOff>50800</xdr:colOff>
      <xdr:row>78</xdr:row>
      <xdr:rowOff>24760</xdr:rowOff>
    </xdr:to>
    <xdr:cxnSp macro="">
      <xdr:nvCxnSpPr>
        <xdr:cNvPr id="413" name="直線コネクタ 412"/>
        <xdr:cNvCxnSpPr/>
      </xdr:nvCxnSpPr>
      <xdr:spPr>
        <a:xfrm>
          <a:off x="6972300" y="13121940"/>
          <a:ext cx="889000" cy="27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135534</xdr:rowOff>
    </xdr:from>
    <xdr:to>
      <xdr:col>55</xdr:col>
      <xdr:colOff>50800</xdr:colOff>
      <xdr:row>78</xdr:row>
      <xdr:rowOff>65684</xdr:rowOff>
    </xdr:to>
    <xdr:sp macro="" textlink="">
      <xdr:nvSpPr>
        <xdr:cNvPr id="423" name="楕円 422"/>
        <xdr:cNvSpPr/>
      </xdr:nvSpPr>
      <xdr:spPr>
        <a:xfrm>
          <a:off x="104267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50461</xdr:rowOff>
    </xdr:from>
    <xdr:ext cx="469744" cy="259045"/>
    <xdr:sp macro="" textlink="">
      <xdr:nvSpPr>
        <xdr:cNvPr id="424" name="普通建設事業費 （ うち新規整備　）該当値テキスト"/>
        <xdr:cNvSpPr txBox="1"/>
      </xdr:nvSpPr>
      <xdr:spPr>
        <a:xfrm>
          <a:off x="10528300" y="1325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139832</xdr:rowOff>
    </xdr:from>
    <xdr:to>
      <xdr:col>50</xdr:col>
      <xdr:colOff>165100</xdr:colOff>
      <xdr:row>78</xdr:row>
      <xdr:rowOff>69982</xdr:rowOff>
    </xdr:to>
    <xdr:sp macro="" textlink="">
      <xdr:nvSpPr>
        <xdr:cNvPr id="425" name="楕円 424"/>
        <xdr:cNvSpPr/>
      </xdr:nvSpPr>
      <xdr:spPr>
        <a:xfrm>
          <a:off x="9588500" y="133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61109</xdr:rowOff>
    </xdr:from>
    <xdr:ext cx="469744" cy="259045"/>
    <xdr:sp macro="" textlink="">
      <xdr:nvSpPr>
        <xdr:cNvPr id="426" name="テキスト ボックス 425"/>
        <xdr:cNvSpPr txBox="1"/>
      </xdr:nvSpPr>
      <xdr:spPr>
        <a:xfrm>
          <a:off x="9404428" y="1343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59502</xdr:rowOff>
    </xdr:from>
    <xdr:to>
      <xdr:col>46</xdr:col>
      <xdr:colOff>38100</xdr:colOff>
      <xdr:row>77</xdr:row>
      <xdr:rowOff>161102</xdr:rowOff>
    </xdr:to>
    <xdr:sp macro="" textlink="">
      <xdr:nvSpPr>
        <xdr:cNvPr id="427" name="楕円 426"/>
        <xdr:cNvSpPr/>
      </xdr:nvSpPr>
      <xdr:spPr>
        <a:xfrm>
          <a:off x="8699500" y="132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152229</xdr:rowOff>
    </xdr:from>
    <xdr:ext cx="469744" cy="259045"/>
    <xdr:sp macro="" textlink="">
      <xdr:nvSpPr>
        <xdr:cNvPr id="428" name="テキスト ボックス 427"/>
        <xdr:cNvSpPr txBox="1"/>
      </xdr:nvSpPr>
      <xdr:spPr>
        <a:xfrm>
          <a:off x="8515428" y="133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145410</xdr:rowOff>
    </xdr:from>
    <xdr:to>
      <xdr:col>41</xdr:col>
      <xdr:colOff>101600</xdr:colOff>
      <xdr:row>78</xdr:row>
      <xdr:rowOff>75560</xdr:rowOff>
    </xdr:to>
    <xdr:sp macro="" textlink="">
      <xdr:nvSpPr>
        <xdr:cNvPr id="429" name="楕円 428"/>
        <xdr:cNvSpPr/>
      </xdr:nvSpPr>
      <xdr:spPr>
        <a:xfrm>
          <a:off x="7810500" y="13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66687</xdr:rowOff>
    </xdr:from>
    <xdr:ext cx="469744" cy="259045"/>
    <xdr:sp macro="" textlink="">
      <xdr:nvSpPr>
        <xdr:cNvPr id="430" name="テキスト ボックス 429"/>
        <xdr:cNvSpPr txBox="1"/>
      </xdr:nvSpPr>
      <xdr:spPr>
        <a:xfrm>
          <a:off x="7626428" y="1343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40940</xdr:rowOff>
    </xdr:from>
    <xdr:to>
      <xdr:col>36</xdr:col>
      <xdr:colOff>165100</xdr:colOff>
      <xdr:row>76</xdr:row>
      <xdr:rowOff>142540</xdr:rowOff>
    </xdr:to>
    <xdr:sp macro="" textlink="">
      <xdr:nvSpPr>
        <xdr:cNvPr id="431" name="楕円 430"/>
        <xdr:cNvSpPr/>
      </xdr:nvSpPr>
      <xdr:spPr>
        <a:xfrm>
          <a:off x="6921500" y="130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159066</xdr:rowOff>
    </xdr:from>
    <xdr:ext cx="469744" cy="259045"/>
    <xdr:sp macro="" textlink="">
      <xdr:nvSpPr>
        <xdr:cNvPr id="432" name="テキスト ボックス 431"/>
        <xdr:cNvSpPr txBox="1"/>
      </xdr:nvSpPr>
      <xdr:spPr>
        <a:xfrm>
          <a:off x="6737428" y="128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85407</xdr:rowOff>
    </xdr:from>
    <xdr:to>
      <xdr:col>55</xdr:col>
      <xdr:colOff>0</xdr:colOff>
      <xdr:row>98</xdr:row>
      <xdr:rowOff>42698</xdr:rowOff>
    </xdr:to>
    <xdr:cxnSp macro="">
      <xdr:nvCxnSpPr>
        <xdr:cNvPr id="461" name="直線コネクタ 460"/>
        <xdr:cNvCxnSpPr/>
      </xdr:nvCxnSpPr>
      <xdr:spPr>
        <a:xfrm flipV="1">
          <a:off x="9639300" y="16716057"/>
          <a:ext cx="838200" cy="1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133375</xdr:rowOff>
    </xdr:from>
    <xdr:to>
      <xdr:col>50</xdr:col>
      <xdr:colOff>114300</xdr:colOff>
      <xdr:row>98</xdr:row>
      <xdr:rowOff>42698</xdr:rowOff>
    </xdr:to>
    <xdr:cxnSp macro="">
      <xdr:nvCxnSpPr>
        <xdr:cNvPr id="464" name="直線コネクタ 463"/>
        <xdr:cNvCxnSpPr/>
      </xdr:nvCxnSpPr>
      <xdr:spPr>
        <a:xfrm>
          <a:off x="8750300" y="16764025"/>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133375</xdr:rowOff>
    </xdr:from>
    <xdr:to>
      <xdr:col>45</xdr:col>
      <xdr:colOff>177800</xdr:colOff>
      <xdr:row>98</xdr:row>
      <xdr:rowOff>31992</xdr:rowOff>
    </xdr:to>
    <xdr:cxnSp macro="">
      <xdr:nvCxnSpPr>
        <xdr:cNvPr id="467" name="直線コネクタ 466"/>
        <xdr:cNvCxnSpPr/>
      </xdr:nvCxnSpPr>
      <xdr:spPr>
        <a:xfrm flipV="1">
          <a:off x="7861300" y="16764025"/>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3206</xdr:rowOff>
    </xdr:from>
    <xdr:to>
      <xdr:col>41</xdr:col>
      <xdr:colOff>50800</xdr:colOff>
      <xdr:row>98</xdr:row>
      <xdr:rowOff>31992</xdr:rowOff>
    </xdr:to>
    <xdr:cxnSp macro="">
      <xdr:nvCxnSpPr>
        <xdr:cNvPr id="470" name="直線コネクタ 469"/>
        <xdr:cNvCxnSpPr/>
      </xdr:nvCxnSpPr>
      <xdr:spPr>
        <a:xfrm>
          <a:off x="6972300" y="16805306"/>
          <a:ext cx="889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34607</xdr:rowOff>
    </xdr:from>
    <xdr:to>
      <xdr:col>55</xdr:col>
      <xdr:colOff>50800</xdr:colOff>
      <xdr:row>97</xdr:row>
      <xdr:rowOff>136207</xdr:rowOff>
    </xdr:to>
    <xdr:sp macro="" textlink="">
      <xdr:nvSpPr>
        <xdr:cNvPr id="480" name="楕円 479"/>
        <xdr:cNvSpPr/>
      </xdr:nvSpPr>
      <xdr:spPr>
        <a:xfrm>
          <a:off x="10426700" y="166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13034</xdr:rowOff>
    </xdr:from>
    <xdr:ext cx="534377" cy="259045"/>
    <xdr:sp macro="" textlink="">
      <xdr:nvSpPr>
        <xdr:cNvPr id="481" name="普通建設事業費 （ うち更新整備　）該当値テキスト"/>
        <xdr:cNvSpPr txBox="1"/>
      </xdr:nvSpPr>
      <xdr:spPr>
        <a:xfrm>
          <a:off x="10528300" y="166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163348</xdr:rowOff>
    </xdr:from>
    <xdr:to>
      <xdr:col>50</xdr:col>
      <xdr:colOff>165100</xdr:colOff>
      <xdr:row>98</xdr:row>
      <xdr:rowOff>93498</xdr:rowOff>
    </xdr:to>
    <xdr:sp macro="" textlink="">
      <xdr:nvSpPr>
        <xdr:cNvPr id="482" name="楕円 481"/>
        <xdr:cNvSpPr/>
      </xdr:nvSpPr>
      <xdr:spPr>
        <a:xfrm>
          <a:off x="9588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84625</xdr:rowOff>
    </xdr:from>
    <xdr:ext cx="469744" cy="259045"/>
    <xdr:sp macro="" textlink="">
      <xdr:nvSpPr>
        <xdr:cNvPr id="483" name="テキスト ボックス 482"/>
        <xdr:cNvSpPr txBox="1"/>
      </xdr:nvSpPr>
      <xdr:spPr>
        <a:xfrm>
          <a:off x="9404428" y="1688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82575</xdr:rowOff>
    </xdr:from>
    <xdr:to>
      <xdr:col>46</xdr:col>
      <xdr:colOff>38100</xdr:colOff>
      <xdr:row>98</xdr:row>
      <xdr:rowOff>12725</xdr:rowOff>
    </xdr:to>
    <xdr:sp macro="" textlink="">
      <xdr:nvSpPr>
        <xdr:cNvPr id="484" name="楕円 483"/>
        <xdr:cNvSpPr/>
      </xdr:nvSpPr>
      <xdr:spPr>
        <a:xfrm>
          <a:off x="8699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3852</xdr:rowOff>
    </xdr:from>
    <xdr:ext cx="534377" cy="259045"/>
    <xdr:sp macro="" textlink="">
      <xdr:nvSpPr>
        <xdr:cNvPr id="485" name="テキスト ボックス 484"/>
        <xdr:cNvSpPr txBox="1"/>
      </xdr:nvSpPr>
      <xdr:spPr>
        <a:xfrm>
          <a:off x="8483111" y="168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152642</xdr:rowOff>
    </xdr:from>
    <xdr:to>
      <xdr:col>41</xdr:col>
      <xdr:colOff>101600</xdr:colOff>
      <xdr:row>98</xdr:row>
      <xdr:rowOff>82792</xdr:rowOff>
    </xdr:to>
    <xdr:sp macro="" textlink="">
      <xdr:nvSpPr>
        <xdr:cNvPr id="486" name="楕円 485"/>
        <xdr:cNvSpPr/>
      </xdr:nvSpPr>
      <xdr:spPr>
        <a:xfrm>
          <a:off x="7810500" y="167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73919</xdr:rowOff>
    </xdr:from>
    <xdr:ext cx="469744" cy="259045"/>
    <xdr:sp macro="" textlink="">
      <xdr:nvSpPr>
        <xdr:cNvPr id="487" name="テキスト ボックス 486"/>
        <xdr:cNvSpPr txBox="1"/>
      </xdr:nvSpPr>
      <xdr:spPr>
        <a:xfrm>
          <a:off x="7626428" y="168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123856</xdr:rowOff>
    </xdr:from>
    <xdr:to>
      <xdr:col>36</xdr:col>
      <xdr:colOff>165100</xdr:colOff>
      <xdr:row>98</xdr:row>
      <xdr:rowOff>54006</xdr:rowOff>
    </xdr:to>
    <xdr:sp macro="" textlink="">
      <xdr:nvSpPr>
        <xdr:cNvPr id="488" name="楕円 487"/>
        <xdr:cNvSpPr/>
      </xdr:nvSpPr>
      <xdr:spPr>
        <a:xfrm>
          <a:off x="6921500" y="167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45133</xdr:rowOff>
    </xdr:from>
    <xdr:ext cx="534377" cy="259045"/>
    <xdr:sp macro="" textlink="">
      <xdr:nvSpPr>
        <xdr:cNvPr id="489" name="テキスト ボックス 488"/>
        <xdr:cNvSpPr txBox="1"/>
      </xdr:nvSpPr>
      <xdr:spPr>
        <a:xfrm>
          <a:off x="6705111" y="168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92347</xdr:rowOff>
    </xdr:from>
    <xdr:to>
      <xdr:col>85</xdr:col>
      <xdr:colOff>127000</xdr:colOff>
      <xdr:row>39</xdr:row>
      <xdr:rowOff>98878</xdr:rowOff>
    </xdr:to>
    <xdr:cxnSp macro="">
      <xdr:nvCxnSpPr>
        <xdr:cNvPr id="520" name="直線コネクタ 519"/>
        <xdr:cNvCxnSpPr/>
      </xdr:nvCxnSpPr>
      <xdr:spPr>
        <a:xfrm flipV="1">
          <a:off x="15481300" y="67788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64044</xdr:rowOff>
    </xdr:from>
    <xdr:to>
      <xdr:col>76</xdr:col>
      <xdr:colOff>114300</xdr:colOff>
      <xdr:row>39</xdr:row>
      <xdr:rowOff>98878</xdr:rowOff>
    </xdr:to>
    <xdr:cxnSp macro="">
      <xdr:nvCxnSpPr>
        <xdr:cNvPr id="526" name="直線コネクタ 525"/>
        <xdr:cNvCxnSpPr/>
      </xdr:nvCxnSpPr>
      <xdr:spPr>
        <a:xfrm>
          <a:off x="13703300" y="6750594"/>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10160</xdr:rowOff>
    </xdr:from>
    <xdr:to>
      <xdr:col>71</xdr:col>
      <xdr:colOff>177800</xdr:colOff>
      <xdr:row>39</xdr:row>
      <xdr:rowOff>64044</xdr:rowOff>
    </xdr:to>
    <xdr:cxnSp macro="">
      <xdr:nvCxnSpPr>
        <xdr:cNvPr id="529" name="直線コネクタ 528"/>
        <xdr:cNvCxnSpPr/>
      </xdr:nvCxnSpPr>
      <xdr:spPr>
        <a:xfrm>
          <a:off x="12814300" y="652526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3" name="テキスト ボックス 532"/>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41547</xdr:rowOff>
    </xdr:from>
    <xdr:to>
      <xdr:col>85</xdr:col>
      <xdr:colOff>177800</xdr:colOff>
      <xdr:row>39</xdr:row>
      <xdr:rowOff>143147</xdr:rowOff>
    </xdr:to>
    <xdr:sp macro="" textlink="">
      <xdr:nvSpPr>
        <xdr:cNvPr id="539" name="楕円 538"/>
        <xdr:cNvSpPr/>
      </xdr:nvSpPr>
      <xdr:spPr>
        <a:xfrm>
          <a:off x="162687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127924</xdr:rowOff>
    </xdr:from>
    <xdr:ext cx="249299" cy="259045"/>
    <xdr:sp macro="" textlink="">
      <xdr:nvSpPr>
        <xdr:cNvPr id="540" name="災害復旧事業費該当値テキスト"/>
        <xdr:cNvSpPr txBox="1"/>
      </xdr:nvSpPr>
      <xdr:spPr>
        <a:xfrm>
          <a:off x="16370300" y="66430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13244</xdr:rowOff>
    </xdr:from>
    <xdr:to>
      <xdr:col>72</xdr:col>
      <xdr:colOff>38100</xdr:colOff>
      <xdr:row>39</xdr:row>
      <xdr:rowOff>114844</xdr:rowOff>
    </xdr:to>
    <xdr:sp macro="" textlink="">
      <xdr:nvSpPr>
        <xdr:cNvPr id="545" name="楕円 544"/>
        <xdr:cNvSpPr/>
      </xdr:nvSpPr>
      <xdr:spPr>
        <a:xfrm>
          <a:off x="136525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105971</xdr:rowOff>
    </xdr:from>
    <xdr:ext cx="313932" cy="259045"/>
    <xdr:sp macro="" textlink="">
      <xdr:nvSpPr>
        <xdr:cNvPr id="546" name="テキスト ボックス 545"/>
        <xdr:cNvSpPr txBox="1"/>
      </xdr:nvSpPr>
      <xdr:spPr>
        <a:xfrm>
          <a:off x="13546333" y="67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130810</xdr:rowOff>
    </xdr:from>
    <xdr:to>
      <xdr:col>67</xdr:col>
      <xdr:colOff>101600</xdr:colOff>
      <xdr:row>38</xdr:row>
      <xdr:rowOff>60960</xdr:rowOff>
    </xdr:to>
    <xdr:sp macro="" textlink="">
      <xdr:nvSpPr>
        <xdr:cNvPr id="547" name="楕円 546"/>
        <xdr:cNvSpPr/>
      </xdr:nvSpPr>
      <xdr:spPr>
        <a:xfrm>
          <a:off x="12763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77487</xdr:rowOff>
    </xdr:from>
    <xdr:ext cx="378565" cy="259045"/>
    <xdr:sp macro="" textlink="">
      <xdr:nvSpPr>
        <xdr:cNvPr id="548" name="テキスト ボックス 547"/>
        <xdr:cNvSpPr txBox="1"/>
      </xdr:nvSpPr>
      <xdr:spPr>
        <a:xfrm>
          <a:off x="1262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71940</xdr:rowOff>
    </xdr:from>
    <xdr:to>
      <xdr:col>85</xdr:col>
      <xdr:colOff>127000</xdr:colOff>
      <xdr:row>77</xdr:row>
      <xdr:rowOff>73806</xdr:rowOff>
    </xdr:to>
    <xdr:cxnSp macro="">
      <xdr:nvCxnSpPr>
        <xdr:cNvPr id="626" name="直線コネクタ 625"/>
        <xdr:cNvCxnSpPr/>
      </xdr:nvCxnSpPr>
      <xdr:spPr>
        <a:xfrm>
          <a:off x="15481300" y="13273590"/>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61633</xdr:rowOff>
    </xdr:from>
    <xdr:to>
      <xdr:col>81</xdr:col>
      <xdr:colOff>50800</xdr:colOff>
      <xdr:row>77</xdr:row>
      <xdr:rowOff>71940</xdr:rowOff>
    </xdr:to>
    <xdr:cxnSp macro="">
      <xdr:nvCxnSpPr>
        <xdr:cNvPr id="629" name="直線コネクタ 628"/>
        <xdr:cNvCxnSpPr/>
      </xdr:nvCxnSpPr>
      <xdr:spPr>
        <a:xfrm>
          <a:off x="14592300" y="13263283"/>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45841</xdr:rowOff>
    </xdr:from>
    <xdr:to>
      <xdr:col>76</xdr:col>
      <xdr:colOff>114300</xdr:colOff>
      <xdr:row>77</xdr:row>
      <xdr:rowOff>61633</xdr:rowOff>
    </xdr:to>
    <xdr:cxnSp macro="">
      <xdr:nvCxnSpPr>
        <xdr:cNvPr id="632" name="直線コネクタ 631"/>
        <xdr:cNvCxnSpPr/>
      </xdr:nvCxnSpPr>
      <xdr:spPr>
        <a:xfrm>
          <a:off x="13703300" y="1324749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36468</xdr:rowOff>
    </xdr:from>
    <xdr:to>
      <xdr:col>71</xdr:col>
      <xdr:colOff>177800</xdr:colOff>
      <xdr:row>77</xdr:row>
      <xdr:rowOff>45841</xdr:rowOff>
    </xdr:to>
    <xdr:cxnSp macro="">
      <xdr:nvCxnSpPr>
        <xdr:cNvPr id="635" name="直線コネクタ 634"/>
        <xdr:cNvCxnSpPr/>
      </xdr:nvCxnSpPr>
      <xdr:spPr>
        <a:xfrm>
          <a:off x="12814300" y="13238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23006</xdr:rowOff>
    </xdr:from>
    <xdr:to>
      <xdr:col>85</xdr:col>
      <xdr:colOff>177800</xdr:colOff>
      <xdr:row>77</xdr:row>
      <xdr:rowOff>124606</xdr:rowOff>
    </xdr:to>
    <xdr:sp macro="" textlink="">
      <xdr:nvSpPr>
        <xdr:cNvPr id="645" name="楕円 644"/>
        <xdr:cNvSpPr/>
      </xdr:nvSpPr>
      <xdr:spPr>
        <a:xfrm>
          <a:off x="16268700" y="132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1433</xdr:rowOff>
    </xdr:from>
    <xdr:ext cx="534377" cy="259045"/>
    <xdr:sp macro="" textlink="">
      <xdr:nvSpPr>
        <xdr:cNvPr id="646" name="公債費該当値テキスト"/>
        <xdr:cNvSpPr txBox="1"/>
      </xdr:nvSpPr>
      <xdr:spPr>
        <a:xfrm>
          <a:off x="16370300" y="132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21140</xdr:rowOff>
    </xdr:from>
    <xdr:to>
      <xdr:col>81</xdr:col>
      <xdr:colOff>101600</xdr:colOff>
      <xdr:row>77</xdr:row>
      <xdr:rowOff>122740</xdr:rowOff>
    </xdr:to>
    <xdr:sp macro="" textlink="">
      <xdr:nvSpPr>
        <xdr:cNvPr id="647" name="楕円 646"/>
        <xdr:cNvSpPr/>
      </xdr:nvSpPr>
      <xdr:spPr>
        <a:xfrm>
          <a:off x="15430500" y="132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113867</xdr:rowOff>
    </xdr:from>
    <xdr:ext cx="534377" cy="259045"/>
    <xdr:sp macro="" textlink="">
      <xdr:nvSpPr>
        <xdr:cNvPr id="648" name="テキスト ボックス 647"/>
        <xdr:cNvSpPr txBox="1"/>
      </xdr:nvSpPr>
      <xdr:spPr>
        <a:xfrm>
          <a:off x="15214111" y="133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10833</xdr:rowOff>
    </xdr:from>
    <xdr:to>
      <xdr:col>76</xdr:col>
      <xdr:colOff>165100</xdr:colOff>
      <xdr:row>77</xdr:row>
      <xdr:rowOff>112433</xdr:rowOff>
    </xdr:to>
    <xdr:sp macro="" textlink="">
      <xdr:nvSpPr>
        <xdr:cNvPr id="649" name="楕円 648"/>
        <xdr:cNvSpPr/>
      </xdr:nvSpPr>
      <xdr:spPr>
        <a:xfrm>
          <a:off x="14541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103560</xdr:rowOff>
    </xdr:from>
    <xdr:ext cx="534377" cy="259045"/>
    <xdr:sp macro="" textlink="">
      <xdr:nvSpPr>
        <xdr:cNvPr id="650" name="テキスト ボックス 649"/>
        <xdr:cNvSpPr txBox="1"/>
      </xdr:nvSpPr>
      <xdr:spPr>
        <a:xfrm>
          <a:off x="14325111" y="13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166491</xdr:rowOff>
    </xdr:from>
    <xdr:to>
      <xdr:col>72</xdr:col>
      <xdr:colOff>38100</xdr:colOff>
      <xdr:row>77</xdr:row>
      <xdr:rowOff>96641</xdr:rowOff>
    </xdr:to>
    <xdr:sp macro="" textlink="">
      <xdr:nvSpPr>
        <xdr:cNvPr id="651" name="楕円 650"/>
        <xdr:cNvSpPr/>
      </xdr:nvSpPr>
      <xdr:spPr>
        <a:xfrm>
          <a:off x="13652500" y="131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87768</xdr:rowOff>
    </xdr:from>
    <xdr:ext cx="534377" cy="259045"/>
    <xdr:sp macro="" textlink="">
      <xdr:nvSpPr>
        <xdr:cNvPr id="652" name="テキスト ボックス 651"/>
        <xdr:cNvSpPr txBox="1"/>
      </xdr:nvSpPr>
      <xdr:spPr>
        <a:xfrm>
          <a:off x="13436111" y="132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157118</xdr:rowOff>
    </xdr:from>
    <xdr:to>
      <xdr:col>67</xdr:col>
      <xdr:colOff>101600</xdr:colOff>
      <xdr:row>77</xdr:row>
      <xdr:rowOff>87268</xdr:rowOff>
    </xdr:to>
    <xdr:sp macro="" textlink="">
      <xdr:nvSpPr>
        <xdr:cNvPr id="653" name="楕円 652"/>
        <xdr:cNvSpPr/>
      </xdr:nvSpPr>
      <xdr:spPr>
        <a:xfrm>
          <a:off x="12763500" y="131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78395</xdr:rowOff>
    </xdr:from>
    <xdr:ext cx="534377" cy="259045"/>
    <xdr:sp macro="" textlink="">
      <xdr:nvSpPr>
        <xdr:cNvPr id="654" name="テキスト ボックス 653"/>
        <xdr:cNvSpPr txBox="1"/>
      </xdr:nvSpPr>
      <xdr:spPr>
        <a:xfrm>
          <a:off x="12547111" y="132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82322</xdr:rowOff>
    </xdr:from>
    <xdr:to>
      <xdr:col>85</xdr:col>
      <xdr:colOff>127000</xdr:colOff>
      <xdr:row>95</xdr:row>
      <xdr:rowOff>3874</xdr:rowOff>
    </xdr:to>
    <xdr:cxnSp macro="">
      <xdr:nvCxnSpPr>
        <xdr:cNvPr id="683" name="直線コネクタ 682"/>
        <xdr:cNvCxnSpPr/>
      </xdr:nvCxnSpPr>
      <xdr:spPr>
        <a:xfrm flipV="1">
          <a:off x="15481300" y="15855722"/>
          <a:ext cx="838200" cy="4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3874</xdr:rowOff>
    </xdr:from>
    <xdr:to>
      <xdr:col>81</xdr:col>
      <xdr:colOff>50800</xdr:colOff>
      <xdr:row>96</xdr:row>
      <xdr:rowOff>132195</xdr:rowOff>
    </xdr:to>
    <xdr:cxnSp macro="">
      <xdr:nvCxnSpPr>
        <xdr:cNvPr id="686" name="直線コネクタ 685"/>
        <xdr:cNvCxnSpPr/>
      </xdr:nvCxnSpPr>
      <xdr:spPr>
        <a:xfrm flipV="1">
          <a:off x="14592300" y="16291624"/>
          <a:ext cx="889000" cy="2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8" name="テキスト ボックス 687"/>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125070</xdr:rowOff>
    </xdr:from>
    <xdr:to>
      <xdr:col>76</xdr:col>
      <xdr:colOff>114300</xdr:colOff>
      <xdr:row>96</xdr:row>
      <xdr:rowOff>132195</xdr:rowOff>
    </xdr:to>
    <xdr:cxnSp macro="">
      <xdr:nvCxnSpPr>
        <xdr:cNvPr id="689" name="直線コネクタ 688"/>
        <xdr:cNvCxnSpPr/>
      </xdr:nvCxnSpPr>
      <xdr:spPr>
        <a:xfrm>
          <a:off x="13703300" y="1658427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125070</xdr:rowOff>
    </xdr:from>
    <xdr:to>
      <xdr:col>71</xdr:col>
      <xdr:colOff>177800</xdr:colOff>
      <xdr:row>96</xdr:row>
      <xdr:rowOff>154521</xdr:rowOff>
    </xdr:to>
    <xdr:cxnSp macro="">
      <xdr:nvCxnSpPr>
        <xdr:cNvPr id="692" name="直線コネクタ 691"/>
        <xdr:cNvCxnSpPr/>
      </xdr:nvCxnSpPr>
      <xdr:spPr>
        <a:xfrm flipV="1">
          <a:off x="12814300" y="16584270"/>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31522</xdr:rowOff>
    </xdr:from>
    <xdr:to>
      <xdr:col>85</xdr:col>
      <xdr:colOff>177800</xdr:colOff>
      <xdr:row>92</xdr:row>
      <xdr:rowOff>133122</xdr:rowOff>
    </xdr:to>
    <xdr:sp macro="" textlink="">
      <xdr:nvSpPr>
        <xdr:cNvPr id="702" name="楕円 701"/>
        <xdr:cNvSpPr/>
      </xdr:nvSpPr>
      <xdr:spPr>
        <a:xfrm>
          <a:off x="16268700" y="158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54399</xdr:rowOff>
    </xdr:from>
    <xdr:ext cx="534377" cy="259045"/>
    <xdr:sp macro="" textlink="">
      <xdr:nvSpPr>
        <xdr:cNvPr id="703" name="積立金該当値テキスト"/>
        <xdr:cNvSpPr txBox="1"/>
      </xdr:nvSpPr>
      <xdr:spPr>
        <a:xfrm>
          <a:off x="16370300" y="1565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124524</xdr:rowOff>
    </xdr:from>
    <xdr:to>
      <xdr:col>81</xdr:col>
      <xdr:colOff>101600</xdr:colOff>
      <xdr:row>95</xdr:row>
      <xdr:rowOff>54674</xdr:rowOff>
    </xdr:to>
    <xdr:sp macro="" textlink="">
      <xdr:nvSpPr>
        <xdr:cNvPr id="704" name="楕円 703"/>
        <xdr:cNvSpPr/>
      </xdr:nvSpPr>
      <xdr:spPr>
        <a:xfrm>
          <a:off x="15430500" y="162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71201</xdr:rowOff>
    </xdr:from>
    <xdr:ext cx="534377" cy="259045"/>
    <xdr:sp macro="" textlink="">
      <xdr:nvSpPr>
        <xdr:cNvPr id="705" name="テキスト ボックス 704"/>
        <xdr:cNvSpPr txBox="1"/>
      </xdr:nvSpPr>
      <xdr:spPr>
        <a:xfrm>
          <a:off x="15214111" y="160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81395</xdr:rowOff>
    </xdr:from>
    <xdr:to>
      <xdr:col>76</xdr:col>
      <xdr:colOff>165100</xdr:colOff>
      <xdr:row>97</xdr:row>
      <xdr:rowOff>11545</xdr:rowOff>
    </xdr:to>
    <xdr:sp macro="" textlink="">
      <xdr:nvSpPr>
        <xdr:cNvPr id="706" name="楕円 705"/>
        <xdr:cNvSpPr/>
      </xdr:nvSpPr>
      <xdr:spPr>
        <a:xfrm>
          <a:off x="14541500" y="165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28072</xdr:rowOff>
    </xdr:from>
    <xdr:ext cx="534377" cy="259045"/>
    <xdr:sp macro="" textlink="">
      <xdr:nvSpPr>
        <xdr:cNvPr id="707" name="テキスト ボックス 706"/>
        <xdr:cNvSpPr txBox="1"/>
      </xdr:nvSpPr>
      <xdr:spPr>
        <a:xfrm>
          <a:off x="14325111" y="163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74270</xdr:rowOff>
    </xdr:from>
    <xdr:to>
      <xdr:col>72</xdr:col>
      <xdr:colOff>38100</xdr:colOff>
      <xdr:row>97</xdr:row>
      <xdr:rowOff>4420</xdr:rowOff>
    </xdr:to>
    <xdr:sp macro="" textlink="">
      <xdr:nvSpPr>
        <xdr:cNvPr id="708" name="楕円 707"/>
        <xdr:cNvSpPr/>
      </xdr:nvSpPr>
      <xdr:spPr>
        <a:xfrm>
          <a:off x="136525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20947</xdr:rowOff>
    </xdr:from>
    <xdr:ext cx="534377" cy="259045"/>
    <xdr:sp macro="" textlink="">
      <xdr:nvSpPr>
        <xdr:cNvPr id="709" name="テキスト ボックス 708"/>
        <xdr:cNvSpPr txBox="1"/>
      </xdr:nvSpPr>
      <xdr:spPr>
        <a:xfrm>
          <a:off x="13436111" y="163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103721</xdr:rowOff>
    </xdr:from>
    <xdr:to>
      <xdr:col>67</xdr:col>
      <xdr:colOff>101600</xdr:colOff>
      <xdr:row>97</xdr:row>
      <xdr:rowOff>33871</xdr:rowOff>
    </xdr:to>
    <xdr:sp macro="" textlink="">
      <xdr:nvSpPr>
        <xdr:cNvPr id="710" name="楕円 709"/>
        <xdr:cNvSpPr/>
      </xdr:nvSpPr>
      <xdr:spPr>
        <a:xfrm>
          <a:off x="12763500" y="165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50398</xdr:rowOff>
    </xdr:from>
    <xdr:ext cx="534377" cy="259045"/>
    <xdr:sp macro="" textlink="">
      <xdr:nvSpPr>
        <xdr:cNvPr id="711" name="テキスト ボックス 710"/>
        <xdr:cNvSpPr txBox="1"/>
      </xdr:nvSpPr>
      <xdr:spPr>
        <a:xfrm>
          <a:off x="12547111" y="16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44450</xdr:rowOff>
    </xdr:to>
    <xdr:cxnSp macro="">
      <xdr:nvCxnSpPr>
        <xdr:cNvPr id="740" name="直線コネクタ 739"/>
        <xdr:cNvCxnSpPr/>
      </xdr:nvCxnSpPr>
      <xdr:spPr>
        <a:xfrm>
          <a:off x="21323300" y="6727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44450</xdr:rowOff>
    </xdr:to>
    <xdr:cxnSp macro="">
      <xdr:nvCxnSpPr>
        <xdr:cNvPr id="743" name="直線コネクタ 742"/>
        <xdr:cNvCxnSpPr/>
      </xdr:nvCxnSpPr>
      <xdr:spPr>
        <a:xfrm flipV="1">
          <a:off x="20434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1" name="楕円 760"/>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82567</xdr:rowOff>
    </xdr:from>
    <xdr:ext cx="313932" cy="259045"/>
    <xdr:sp macro="" textlink="">
      <xdr:nvSpPr>
        <xdr:cNvPr id="762" name="テキスト ボックス 761"/>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22479</xdr:rowOff>
    </xdr:from>
    <xdr:to>
      <xdr:col>116</xdr:col>
      <xdr:colOff>63500</xdr:colOff>
      <xdr:row>59</xdr:row>
      <xdr:rowOff>44450</xdr:rowOff>
    </xdr:to>
    <xdr:cxnSp macro="">
      <xdr:nvCxnSpPr>
        <xdr:cNvPr id="797" name="直線コネクタ 796"/>
        <xdr:cNvCxnSpPr/>
      </xdr:nvCxnSpPr>
      <xdr:spPr>
        <a:xfrm flipV="1">
          <a:off x="21323300" y="9966579"/>
          <a:ext cx="838200" cy="1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143129</xdr:rowOff>
    </xdr:from>
    <xdr:to>
      <xdr:col>116</xdr:col>
      <xdr:colOff>114300</xdr:colOff>
      <xdr:row>58</xdr:row>
      <xdr:rowOff>73279</xdr:rowOff>
    </xdr:to>
    <xdr:sp macro="" textlink="">
      <xdr:nvSpPr>
        <xdr:cNvPr id="816" name="楕円 815"/>
        <xdr:cNvSpPr/>
      </xdr:nvSpPr>
      <xdr:spPr>
        <a:xfrm>
          <a:off x="22110700" y="99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121556</xdr:rowOff>
    </xdr:from>
    <xdr:ext cx="469744" cy="259045"/>
    <xdr:sp macro="" textlink="">
      <xdr:nvSpPr>
        <xdr:cNvPr id="817" name="貸付金該当値テキスト"/>
        <xdr:cNvSpPr txBox="1"/>
      </xdr:nvSpPr>
      <xdr:spPr>
        <a:xfrm>
          <a:off x="22212300" y="989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28280</xdr:rowOff>
    </xdr:from>
    <xdr:to>
      <xdr:col>116</xdr:col>
      <xdr:colOff>63500</xdr:colOff>
      <xdr:row>75</xdr:row>
      <xdr:rowOff>122647</xdr:rowOff>
    </xdr:to>
    <xdr:cxnSp macro="">
      <xdr:nvCxnSpPr>
        <xdr:cNvPr id="853" name="直線コネクタ 852"/>
        <xdr:cNvCxnSpPr/>
      </xdr:nvCxnSpPr>
      <xdr:spPr>
        <a:xfrm flipV="1">
          <a:off x="21323300" y="12887030"/>
          <a:ext cx="838200" cy="9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122647</xdr:rowOff>
    </xdr:from>
    <xdr:to>
      <xdr:col>111</xdr:col>
      <xdr:colOff>177800</xdr:colOff>
      <xdr:row>75</xdr:row>
      <xdr:rowOff>137871</xdr:rowOff>
    </xdr:to>
    <xdr:cxnSp macro="">
      <xdr:nvCxnSpPr>
        <xdr:cNvPr id="856" name="直線コネクタ 855"/>
        <xdr:cNvCxnSpPr/>
      </xdr:nvCxnSpPr>
      <xdr:spPr>
        <a:xfrm flipV="1">
          <a:off x="20434300" y="12981397"/>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137871</xdr:rowOff>
    </xdr:from>
    <xdr:to>
      <xdr:col>107</xdr:col>
      <xdr:colOff>50800</xdr:colOff>
      <xdr:row>75</xdr:row>
      <xdr:rowOff>139060</xdr:rowOff>
    </xdr:to>
    <xdr:cxnSp macro="">
      <xdr:nvCxnSpPr>
        <xdr:cNvPr id="859" name="直線コネクタ 858"/>
        <xdr:cNvCxnSpPr/>
      </xdr:nvCxnSpPr>
      <xdr:spPr>
        <a:xfrm flipV="1">
          <a:off x="19545300" y="1299662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110485</xdr:rowOff>
    </xdr:from>
    <xdr:to>
      <xdr:col>102</xdr:col>
      <xdr:colOff>114300</xdr:colOff>
      <xdr:row>75</xdr:row>
      <xdr:rowOff>139060</xdr:rowOff>
    </xdr:to>
    <xdr:cxnSp macro="">
      <xdr:nvCxnSpPr>
        <xdr:cNvPr id="862" name="直線コネクタ 861"/>
        <xdr:cNvCxnSpPr/>
      </xdr:nvCxnSpPr>
      <xdr:spPr>
        <a:xfrm>
          <a:off x="18656300" y="127977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148930</xdr:rowOff>
    </xdr:from>
    <xdr:to>
      <xdr:col>116</xdr:col>
      <xdr:colOff>114300</xdr:colOff>
      <xdr:row>75</xdr:row>
      <xdr:rowOff>79080</xdr:rowOff>
    </xdr:to>
    <xdr:sp macro="" textlink="">
      <xdr:nvSpPr>
        <xdr:cNvPr id="872" name="楕円 871"/>
        <xdr:cNvSpPr/>
      </xdr:nvSpPr>
      <xdr:spPr>
        <a:xfrm>
          <a:off x="22110700" y="128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127357</xdr:rowOff>
    </xdr:from>
    <xdr:ext cx="534377" cy="259045"/>
    <xdr:sp macro="" textlink="">
      <xdr:nvSpPr>
        <xdr:cNvPr id="873" name="繰出金該当値テキスト"/>
        <xdr:cNvSpPr txBox="1"/>
      </xdr:nvSpPr>
      <xdr:spPr>
        <a:xfrm>
          <a:off x="22212300" y="128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71847</xdr:rowOff>
    </xdr:from>
    <xdr:to>
      <xdr:col>112</xdr:col>
      <xdr:colOff>38100</xdr:colOff>
      <xdr:row>76</xdr:row>
      <xdr:rowOff>1997</xdr:rowOff>
    </xdr:to>
    <xdr:sp macro="" textlink="">
      <xdr:nvSpPr>
        <xdr:cNvPr id="874" name="楕円 873"/>
        <xdr:cNvSpPr/>
      </xdr:nvSpPr>
      <xdr:spPr>
        <a:xfrm>
          <a:off x="21272500" y="129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164574</xdr:rowOff>
    </xdr:from>
    <xdr:ext cx="534377" cy="259045"/>
    <xdr:sp macro="" textlink="">
      <xdr:nvSpPr>
        <xdr:cNvPr id="875" name="テキスト ボックス 874"/>
        <xdr:cNvSpPr txBox="1"/>
      </xdr:nvSpPr>
      <xdr:spPr>
        <a:xfrm>
          <a:off x="21056111" y="130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87071</xdr:rowOff>
    </xdr:from>
    <xdr:to>
      <xdr:col>107</xdr:col>
      <xdr:colOff>101600</xdr:colOff>
      <xdr:row>76</xdr:row>
      <xdr:rowOff>17221</xdr:rowOff>
    </xdr:to>
    <xdr:sp macro="" textlink="">
      <xdr:nvSpPr>
        <xdr:cNvPr id="876" name="楕円 875"/>
        <xdr:cNvSpPr/>
      </xdr:nvSpPr>
      <xdr:spPr>
        <a:xfrm>
          <a:off x="20383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8348</xdr:rowOff>
    </xdr:from>
    <xdr:ext cx="534377" cy="259045"/>
    <xdr:sp macro="" textlink="">
      <xdr:nvSpPr>
        <xdr:cNvPr id="877" name="テキスト ボックス 876"/>
        <xdr:cNvSpPr txBox="1"/>
      </xdr:nvSpPr>
      <xdr:spPr>
        <a:xfrm>
          <a:off x="20167111" y="130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88260</xdr:rowOff>
    </xdr:from>
    <xdr:to>
      <xdr:col>102</xdr:col>
      <xdr:colOff>165100</xdr:colOff>
      <xdr:row>76</xdr:row>
      <xdr:rowOff>18410</xdr:rowOff>
    </xdr:to>
    <xdr:sp macro="" textlink="">
      <xdr:nvSpPr>
        <xdr:cNvPr id="878" name="楕円 877"/>
        <xdr:cNvSpPr/>
      </xdr:nvSpPr>
      <xdr:spPr>
        <a:xfrm>
          <a:off x="19494500" y="129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9537</xdr:rowOff>
    </xdr:from>
    <xdr:ext cx="534377" cy="259045"/>
    <xdr:sp macro="" textlink="">
      <xdr:nvSpPr>
        <xdr:cNvPr id="879" name="テキスト ボックス 878"/>
        <xdr:cNvSpPr txBox="1"/>
      </xdr:nvSpPr>
      <xdr:spPr>
        <a:xfrm>
          <a:off x="19278111" y="130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59685</xdr:rowOff>
    </xdr:from>
    <xdr:to>
      <xdr:col>98</xdr:col>
      <xdr:colOff>38100</xdr:colOff>
      <xdr:row>74</xdr:row>
      <xdr:rowOff>161285</xdr:rowOff>
    </xdr:to>
    <xdr:sp macro="" textlink="">
      <xdr:nvSpPr>
        <xdr:cNvPr id="880" name="楕円 879"/>
        <xdr:cNvSpPr/>
      </xdr:nvSpPr>
      <xdr:spPr>
        <a:xfrm>
          <a:off x="186055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6362</xdr:rowOff>
    </xdr:from>
    <xdr:ext cx="534377" cy="259045"/>
    <xdr:sp macro="" textlink="">
      <xdr:nvSpPr>
        <xdr:cNvPr id="881" name="テキスト ボックス 880"/>
        <xdr:cNvSpPr txBox="1"/>
      </xdr:nvSpPr>
      <xdr:spPr>
        <a:xfrm>
          <a:off x="18389111" y="125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人件費は、会計年度任用職員報酬や退職手当の増などにより前年度比増となり、類似団体内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31/36</a:t>
          </a:r>
          <a:r>
            <a:rPr kumimoji="1" lang="ja-JP" altLang="en-US" sz="1200">
              <a:latin typeface="ＭＳ Ｐゴシック" panose="020B0600070205080204" pitchFamily="50" charset="-128"/>
              <a:ea typeface="ＭＳ Ｐゴシック" panose="020B0600070205080204" pitchFamily="50" charset="-128"/>
            </a:rPr>
            <a:t>位となった。扶助費は、子育て世帯への臨時特別給付金事業の減などにより前年度比減となり、類似団体内</a:t>
          </a:r>
          <a:r>
            <a:rPr kumimoji="1" lang="en-US" altLang="ja-JP" sz="1200">
              <a:latin typeface="ＭＳ Ｐゴシック" panose="020B0600070205080204" pitchFamily="50" charset="-128"/>
              <a:ea typeface="ＭＳ Ｐゴシック" panose="020B0600070205080204" pitchFamily="50" charset="-128"/>
            </a:rPr>
            <a:t>13/36</a:t>
          </a:r>
          <a:r>
            <a:rPr kumimoji="1" lang="ja-JP" altLang="en-US" sz="1200">
              <a:latin typeface="ＭＳ Ｐゴシック" panose="020B0600070205080204" pitchFamily="50" charset="-128"/>
              <a:ea typeface="ＭＳ Ｐゴシック" panose="020B0600070205080204" pitchFamily="50" charset="-128"/>
            </a:rPr>
            <a:t>位となった。公債費は、総額としては元金償還額の増により前年度比増となっているが、人口増に伴い住民一人当たりのコストは減となり、類似団体内</a:t>
          </a:r>
          <a:r>
            <a:rPr kumimoji="1" lang="en-US" altLang="ja-JP" sz="1200">
              <a:latin typeface="ＭＳ Ｐゴシック" panose="020B0600070205080204" pitchFamily="50" charset="-128"/>
              <a:ea typeface="ＭＳ Ｐゴシック" panose="020B0600070205080204" pitchFamily="50" charset="-128"/>
            </a:rPr>
            <a:t>30/36</a:t>
          </a:r>
          <a:r>
            <a:rPr kumimoji="1" lang="ja-JP" altLang="en-US" sz="1200">
              <a:latin typeface="ＭＳ Ｐゴシック" panose="020B0600070205080204" pitchFamily="50" charset="-128"/>
              <a:ea typeface="ＭＳ Ｐゴシック" panose="020B0600070205080204" pitchFamily="50" charset="-128"/>
            </a:rPr>
            <a:t>位となった。これらの経費は、義務的経費であり、経常収支比率の悪化を招くなど財政の硬直化にもつながるため、提供サービスの選択は十分見極めて進めていく必要がある。</a:t>
          </a:r>
        </a:p>
        <a:p>
          <a:r>
            <a:rPr kumimoji="1" lang="ja-JP" altLang="en-US" sz="1200">
              <a:latin typeface="ＭＳ Ｐゴシック" panose="020B0600070205080204" pitchFamily="50" charset="-128"/>
              <a:ea typeface="ＭＳ Ｐゴシック" panose="020B0600070205080204" pitchFamily="50" charset="-128"/>
            </a:rPr>
            <a:t>補助費等は、国や都への補助金等の返還金の増により前年度比増となり、類似団体内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5/36</a:t>
          </a:r>
          <a:r>
            <a:rPr kumimoji="1" lang="ja-JP" altLang="en-US" sz="1200">
              <a:latin typeface="ＭＳ Ｐゴシック" panose="020B0600070205080204" pitchFamily="50" charset="-128"/>
              <a:ea typeface="ＭＳ Ｐゴシック" panose="020B0600070205080204" pitchFamily="50" charset="-128"/>
            </a:rPr>
            <a:t>位となった。物件費は、物価高騰の影響のほか、児童発達支援センターの開設による指定管理料の増などにより前年度比増となり、類似団体内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12/36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普通建設事業費は、学校給食センター更新事業や小川駅西口地区市街地再開発事業の増などにより前年度比で大幅な増となり、類似団体内</a:t>
          </a:r>
          <a:r>
            <a:rPr kumimoji="1" lang="en-US" altLang="ja-JP" sz="1200">
              <a:latin typeface="ＭＳ Ｐゴシック" panose="020B0600070205080204" pitchFamily="50" charset="-128"/>
              <a:ea typeface="ＭＳ Ｐゴシック" panose="020B0600070205080204" pitchFamily="50" charset="-128"/>
            </a:rPr>
            <a:t>19/36</a:t>
          </a:r>
          <a:r>
            <a:rPr kumimoji="1" lang="ja-JP" altLang="en-US" sz="1200">
              <a:latin typeface="ＭＳ Ｐゴシック" panose="020B0600070205080204" pitchFamily="50" charset="-128"/>
              <a:ea typeface="ＭＳ Ｐゴシック" panose="020B0600070205080204" pitchFamily="50" charset="-128"/>
            </a:rPr>
            <a:t>位となった。貸付金は、小川駅西口地区市街地再開発組合資金貸付金の増により、類似団体内</a:t>
          </a:r>
          <a:r>
            <a:rPr kumimoji="1" lang="en-US" altLang="ja-JP" sz="1200">
              <a:latin typeface="ＭＳ Ｐゴシック" panose="020B0600070205080204" pitchFamily="50" charset="-128"/>
              <a:ea typeface="ＭＳ Ｐゴシック" panose="020B0600070205080204" pitchFamily="50" charset="-128"/>
            </a:rPr>
            <a:t>17/36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積立金は、財政調整基金積立金や公共施設整備基金積立金の増により前年度比増となり、類似団体内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3/36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今後も、駅前再開発事業等の都市計画事業の実施などにより多額の費用が見込まれることから、基金残高の確保に努めるなど、財政需要に備えた財政運営が求められる。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144272</xdr:rowOff>
    </xdr:to>
    <xdr:cxnSp macro="">
      <xdr:nvCxnSpPr>
        <xdr:cNvPr id="59" name="直線コネクタ 58"/>
        <xdr:cNvCxnSpPr/>
      </xdr:nvCxnSpPr>
      <xdr:spPr>
        <a:xfrm flipV="1">
          <a:off x="3797300" y="5931510"/>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66548</xdr:rowOff>
    </xdr:from>
    <xdr:to>
      <xdr:col>19</xdr:col>
      <xdr:colOff>177800</xdr:colOff>
      <xdr:row>34</xdr:row>
      <xdr:rowOff>144272</xdr:rowOff>
    </xdr:to>
    <xdr:cxnSp macro="">
      <xdr:nvCxnSpPr>
        <xdr:cNvPr id="62" name="直線コネクタ 61"/>
        <xdr:cNvCxnSpPr/>
      </xdr:nvCxnSpPr>
      <xdr:spPr>
        <a:xfrm>
          <a:off x="2908300" y="5895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66548</xdr:rowOff>
    </xdr:from>
    <xdr:to>
      <xdr:col>15</xdr:col>
      <xdr:colOff>50800</xdr:colOff>
      <xdr:row>34</xdr:row>
      <xdr:rowOff>76607</xdr:rowOff>
    </xdr:to>
    <xdr:cxnSp macro="">
      <xdr:nvCxnSpPr>
        <xdr:cNvPr id="65" name="直線コネクタ 64"/>
        <xdr:cNvCxnSpPr/>
      </xdr:nvCxnSpPr>
      <xdr:spPr>
        <a:xfrm flipV="1">
          <a:off x="2019300" y="589584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73863</xdr:rowOff>
    </xdr:from>
    <xdr:to>
      <xdr:col>10</xdr:col>
      <xdr:colOff>114300</xdr:colOff>
      <xdr:row>34</xdr:row>
      <xdr:rowOff>76607</xdr:rowOff>
    </xdr:to>
    <xdr:cxnSp macro="">
      <xdr:nvCxnSpPr>
        <xdr:cNvPr id="68" name="直線コネクタ 67"/>
        <xdr:cNvCxnSpPr/>
      </xdr:nvCxnSpPr>
      <xdr:spPr>
        <a:xfrm>
          <a:off x="1130300" y="590316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51410</xdr:rowOff>
    </xdr:from>
    <xdr:to>
      <xdr:col>24</xdr:col>
      <xdr:colOff>114300</xdr:colOff>
      <xdr:row>34</xdr:row>
      <xdr:rowOff>153010</xdr:rowOff>
    </xdr:to>
    <xdr:sp macro="" textlink="">
      <xdr:nvSpPr>
        <xdr:cNvPr id="78" name="楕円 77"/>
        <xdr:cNvSpPr/>
      </xdr:nvSpPr>
      <xdr:spPr>
        <a:xfrm>
          <a:off x="4584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74287</xdr:rowOff>
    </xdr:from>
    <xdr:ext cx="469744" cy="259045"/>
    <xdr:sp macro="" textlink="">
      <xdr:nvSpPr>
        <xdr:cNvPr id="79" name="議会費該当値テキスト"/>
        <xdr:cNvSpPr txBox="1"/>
      </xdr:nvSpPr>
      <xdr:spPr>
        <a:xfrm>
          <a:off x="4686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93472</xdr:rowOff>
    </xdr:from>
    <xdr:to>
      <xdr:col>20</xdr:col>
      <xdr:colOff>38100</xdr:colOff>
      <xdr:row>35</xdr:row>
      <xdr:rowOff>23622</xdr:rowOff>
    </xdr:to>
    <xdr:sp macro="" textlink="">
      <xdr:nvSpPr>
        <xdr:cNvPr id="80" name="楕円 79"/>
        <xdr:cNvSpPr/>
      </xdr:nvSpPr>
      <xdr:spPr>
        <a:xfrm>
          <a:off x="3746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40149</xdr:rowOff>
    </xdr:from>
    <xdr:ext cx="469744" cy="259045"/>
    <xdr:sp macro="" textlink="">
      <xdr:nvSpPr>
        <xdr:cNvPr id="81" name="テキスト ボックス 80"/>
        <xdr:cNvSpPr txBox="1"/>
      </xdr:nvSpPr>
      <xdr:spPr>
        <a:xfrm>
          <a:off x="3562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15748</xdr:rowOff>
    </xdr:from>
    <xdr:to>
      <xdr:col>15</xdr:col>
      <xdr:colOff>101600</xdr:colOff>
      <xdr:row>34</xdr:row>
      <xdr:rowOff>117348</xdr:rowOff>
    </xdr:to>
    <xdr:sp macro="" textlink="">
      <xdr:nvSpPr>
        <xdr:cNvPr id="82" name="楕円 81"/>
        <xdr:cNvSpPr/>
      </xdr:nvSpPr>
      <xdr:spPr>
        <a:xfrm>
          <a:off x="2857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133875</xdr:rowOff>
    </xdr:from>
    <xdr:ext cx="469744" cy="259045"/>
    <xdr:sp macro="" textlink="">
      <xdr:nvSpPr>
        <xdr:cNvPr id="83" name="テキスト ボックス 82"/>
        <xdr:cNvSpPr txBox="1"/>
      </xdr:nvSpPr>
      <xdr:spPr>
        <a:xfrm>
          <a:off x="2673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25807</xdr:rowOff>
    </xdr:from>
    <xdr:to>
      <xdr:col>10</xdr:col>
      <xdr:colOff>165100</xdr:colOff>
      <xdr:row>34</xdr:row>
      <xdr:rowOff>127407</xdr:rowOff>
    </xdr:to>
    <xdr:sp macro="" textlink="">
      <xdr:nvSpPr>
        <xdr:cNvPr id="84" name="楕円 83"/>
        <xdr:cNvSpPr/>
      </xdr:nvSpPr>
      <xdr:spPr>
        <a:xfrm>
          <a:off x="1968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143934</xdr:rowOff>
    </xdr:from>
    <xdr:ext cx="469744" cy="259045"/>
    <xdr:sp macro="" textlink="">
      <xdr:nvSpPr>
        <xdr:cNvPr id="85" name="テキスト ボックス 84"/>
        <xdr:cNvSpPr txBox="1"/>
      </xdr:nvSpPr>
      <xdr:spPr>
        <a:xfrm>
          <a:off x="1784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23063</xdr:rowOff>
    </xdr:from>
    <xdr:to>
      <xdr:col>6</xdr:col>
      <xdr:colOff>38100</xdr:colOff>
      <xdr:row>34</xdr:row>
      <xdr:rowOff>124663</xdr:rowOff>
    </xdr:to>
    <xdr:sp macro="" textlink="">
      <xdr:nvSpPr>
        <xdr:cNvPr id="86" name="楕円 85"/>
        <xdr:cNvSpPr/>
      </xdr:nvSpPr>
      <xdr:spPr>
        <a:xfrm>
          <a:off x="1079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141190</xdr:rowOff>
    </xdr:from>
    <xdr:ext cx="469744" cy="259045"/>
    <xdr:sp macro="" textlink="">
      <xdr:nvSpPr>
        <xdr:cNvPr id="87" name="テキスト ボックス 86"/>
        <xdr:cNvSpPr txBox="1"/>
      </xdr:nvSpPr>
      <xdr:spPr>
        <a:xfrm>
          <a:off x="895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8603</xdr:rowOff>
    </xdr:from>
    <xdr:to>
      <xdr:col>24</xdr:col>
      <xdr:colOff>63500</xdr:colOff>
      <xdr:row>56</xdr:row>
      <xdr:rowOff>164247</xdr:rowOff>
    </xdr:to>
    <xdr:cxnSp macro="">
      <xdr:nvCxnSpPr>
        <xdr:cNvPr id="118" name="直線コネクタ 117"/>
        <xdr:cNvCxnSpPr/>
      </xdr:nvCxnSpPr>
      <xdr:spPr>
        <a:xfrm flipV="1">
          <a:off x="3797300" y="9609803"/>
          <a:ext cx="838200" cy="1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153231</xdr:rowOff>
    </xdr:from>
    <xdr:to>
      <xdr:col>19</xdr:col>
      <xdr:colOff>177800</xdr:colOff>
      <xdr:row>56</xdr:row>
      <xdr:rowOff>164247</xdr:rowOff>
    </xdr:to>
    <xdr:cxnSp macro="">
      <xdr:nvCxnSpPr>
        <xdr:cNvPr id="121" name="直線コネクタ 120"/>
        <xdr:cNvCxnSpPr/>
      </xdr:nvCxnSpPr>
      <xdr:spPr>
        <a:xfrm>
          <a:off x="2908300" y="8725731"/>
          <a:ext cx="889000" cy="10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153231</xdr:rowOff>
    </xdr:from>
    <xdr:to>
      <xdr:col>15</xdr:col>
      <xdr:colOff>50800</xdr:colOff>
      <xdr:row>57</xdr:row>
      <xdr:rowOff>73918</xdr:rowOff>
    </xdr:to>
    <xdr:cxnSp macro="">
      <xdr:nvCxnSpPr>
        <xdr:cNvPr id="124" name="直線コネクタ 123"/>
        <xdr:cNvCxnSpPr/>
      </xdr:nvCxnSpPr>
      <xdr:spPr>
        <a:xfrm flipV="1">
          <a:off x="2019300" y="8725731"/>
          <a:ext cx="889000" cy="1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73918</xdr:rowOff>
    </xdr:from>
    <xdr:to>
      <xdr:col>10</xdr:col>
      <xdr:colOff>114300</xdr:colOff>
      <xdr:row>57</xdr:row>
      <xdr:rowOff>103864</xdr:rowOff>
    </xdr:to>
    <xdr:cxnSp macro="">
      <xdr:nvCxnSpPr>
        <xdr:cNvPr id="127" name="直線コネクタ 126"/>
        <xdr:cNvCxnSpPr/>
      </xdr:nvCxnSpPr>
      <xdr:spPr>
        <a:xfrm flipV="1">
          <a:off x="1130300" y="9846568"/>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129253</xdr:rowOff>
    </xdr:from>
    <xdr:to>
      <xdr:col>24</xdr:col>
      <xdr:colOff>114300</xdr:colOff>
      <xdr:row>56</xdr:row>
      <xdr:rowOff>59403</xdr:rowOff>
    </xdr:to>
    <xdr:sp macro="" textlink="">
      <xdr:nvSpPr>
        <xdr:cNvPr id="137" name="楕円 136"/>
        <xdr:cNvSpPr/>
      </xdr:nvSpPr>
      <xdr:spPr>
        <a:xfrm>
          <a:off x="4584700" y="95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152130</xdr:rowOff>
    </xdr:from>
    <xdr:ext cx="534377" cy="259045"/>
    <xdr:sp macro="" textlink="">
      <xdr:nvSpPr>
        <xdr:cNvPr id="138" name="総務費該当値テキスト"/>
        <xdr:cNvSpPr txBox="1"/>
      </xdr:nvSpPr>
      <xdr:spPr>
        <a:xfrm>
          <a:off x="4686300" y="94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113447</xdr:rowOff>
    </xdr:from>
    <xdr:to>
      <xdr:col>20</xdr:col>
      <xdr:colOff>38100</xdr:colOff>
      <xdr:row>57</xdr:row>
      <xdr:rowOff>43597</xdr:rowOff>
    </xdr:to>
    <xdr:sp macro="" textlink="">
      <xdr:nvSpPr>
        <xdr:cNvPr id="139" name="楕円 138"/>
        <xdr:cNvSpPr/>
      </xdr:nvSpPr>
      <xdr:spPr>
        <a:xfrm>
          <a:off x="3746500" y="971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34724</xdr:rowOff>
    </xdr:from>
    <xdr:ext cx="534377" cy="259045"/>
    <xdr:sp macro="" textlink="">
      <xdr:nvSpPr>
        <xdr:cNvPr id="140" name="テキスト ボックス 139"/>
        <xdr:cNvSpPr txBox="1"/>
      </xdr:nvSpPr>
      <xdr:spPr>
        <a:xfrm>
          <a:off x="3530111" y="980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102431</xdr:rowOff>
    </xdr:from>
    <xdr:to>
      <xdr:col>15</xdr:col>
      <xdr:colOff>101600</xdr:colOff>
      <xdr:row>51</xdr:row>
      <xdr:rowOff>32581</xdr:rowOff>
    </xdr:to>
    <xdr:sp macro="" textlink="">
      <xdr:nvSpPr>
        <xdr:cNvPr id="141" name="楕円 140"/>
        <xdr:cNvSpPr/>
      </xdr:nvSpPr>
      <xdr:spPr>
        <a:xfrm>
          <a:off x="2857500" y="86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23708</xdr:rowOff>
    </xdr:from>
    <xdr:ext cx="599010" cy="259045"/>
    <xdr:sp macro="" textlink="">
      <xdr:nvSpPr>
        <xdr:cNvPr id="142" name="テキスト ボックス 141"/>
        <xdr:cNvSpPr txBox="1"/>
      </xdr:nvSpPr>
      <xdr:spPr>
        <a:xfrm>
          <a:off x="2608795" y="87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23118</xdr:rowOff>
    </xdr:from>
    <xdr:to>
      <xdr:col>10</xdr:col>
      <xdr:colOff>165100</xdr:colOff>
      <xdr:row>57</xdr:row>
      <xdr:rowOff>124718</xdr:rowOff>
    </xdr:to>
    <xdr:sp macro="" textlink="">
      <xdr:nvSpPr>
        <xdr:cNvPr id="143" name="楕円 142"/>
        <xdr:cNvSpPr/>
      </xdr:nvSpPr>
      <xdr:spPr>
        <a:xfrm>
          <a:off x="1968500" y="97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115845</xdr:rowOff>
    </xdr:from>
    <xdr:ext cx="534377" cy="259045"/>
    <xdr:sp macro="" textlink="">
      <xdr:nvSpPr>
        <xdr:cNvPr id="144" name="テキスト ボックス 143"/>
        <xdr:cNvSpPr txBox="1"/>
      </xdr:nvSpPr>
      <xdr:spPr>
        <a:xfrm>
          <a:off x="1752111" y="988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53064</xdr:rowOff>
    </xdr:from>
    <xdr:to>
      <xdr:col>6</xdr:col>
      <xdr:colOff>38100</xdr:colOff>
      <xdr:row>57</xdr:row>
      <xdr:rowOff>154664</xdr:rowOff>
    </xdr:to>
    <xdr:sp macro="" textlink="">
      <xdr:nvSpPr>
        <xdr:cNvPr id="145" name="楕円 144"/>
        <xdr:cNvSpPr/>
      </xdr:nvSpPr>
      <xdr:spPr>
        <a:xfrm>
          <a:off x="1079500" y="98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145791</xdr:rowOff>
    </xdr:from>
    <xdr:ext cx="534377" cy="259045"/>
    <xdr:sp macro="" textlink="">
      <xdr:nvSpPr>
        <xdr:cNvPr id="146" name="テキスト ボックス 145"/>
        <xdr:cNvSpPr txBox="1"/>
      </xdr:nvSpPr>
      <xdr:spPr>
        <a:xfrm>
          <a:off x="863111" y="99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5131</xdr:rowOff>
    </xdr:from>
    <xdr:to>
      <xdr:col>24</xdr:col>
      <xdr:colOff>63500</xdr:colOff>
      <xdr:row>74</xdr:row>
      <xdr:rowOff>5610</xdr:rowOff>
    </xdr:to>
    <xdr:cxnSp macro="">
      <xdr:nvCxnSpPr>
        <xdr:cNvPr id="178" name="直線コネクタ 177"/>
        <xdr:cNvCxnSpPr/>
      </xdr:nvCxnSpPr>
      <xdr:spPr>
        <a:xfrm flipV="1">
          <a:off x="3797300" y="12692431"/>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5610</xdr:rowOff>
    </xdr:from>
    <xdr:to>
      <xdr:col>19</xdr:col>
      <xdr:colOff>177800</xdr:colOff>
      <xdr:row>75</xdr:row>
      <xdr:rowOff>119551</xdr:rowOff>
    </xdr:to>
    <xdr:cxnSp macro="">
      <xdr:nvCxnSpPr>
        <xdr:cNvPr id="181" name="直線コネクタ 180"/>
        <xdr:cNvCxnSpPr/>
      </xdr:nvCxnSpPr>
      <xdr:spPr>
        <a:xfrm flipV="1">
          <a:off x="2908300" y="12692910"/>
          <a:ext cx="889000" cy="28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119551</xdr:rowOff>
    </xdr:from>
    <xdr:to>
      <xdr:col>15</xdr:col>
      <xdr:colOff>50800</xdr:colOff>
      <xdr:row>75</xdr:row>
      <xdr:rowOff>159665</xdr:rowOff>
    </xdr:to>
    <xdr:cxnSp macro="">
      <xdr:nvCxnSpPr>
        <xdr:cNvPr id="184" name="直線コネクタ 183"/>
        <xdr:cNvCxnSpPr/>
      </xdr:nvCxnSpPr>
      <xdr:spPr>
        <a:xfrm flipV="1">
          <a:off x="2019300" y="12978301"/>
          <a:ext cx="8890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159665</xdr:rowOff>
    </xdr:from>
    <xdr:to>
      <xdr:col>10</xdr:col>
      <xdr:colOff>114300</xdr:colOff>
      <xdr:row>76</xdr:row>
      <xdr:rowOff>40771</xdr:rowOff>
    </xdr:to>
    <xdr:cxnSp macro="">
      <xdr:nvCxnSpPr>
        <xdr:cNvPr id="187" name="直線コネクタ 186"/>
        <xdr:cNvCxnSpPr/>
      </xdr:nvCxnSpPr>
      <xdr:spPr>
        <a:xfrm flipV="1">
          <a:off x="1130300" y="13018415"/>
          <a:ext cx="8890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125781</xdr:rowOff>
    </xdr:from>
    <xdr:to>
      <xdr:col>24</xdr:col>
      <xdr:colOff>114300</xdr:colOff>
      <xdr:row>74</xdr:row>
      <xdr:rowOff>55931</xdr:rowOff>
    </xdr:to>
    <xdr:sp macro="" textlink="">
      <xdr:nvSpPr>
        <xdr:cNvPr id="197" name="楕円 196"/>
        <xdr:cNvSpPr/>
      </xdr:nvSpPr>
      <xdr:spPr>
        <a:xfrm>
          <a:off x="4584700" y="126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148658</xdr:rowOff>
    </xdr:from>
    <xdr:ext cx="599010" cy="259045"/>
    <xdr:sp macro="" textlink="">
      <xdr:nvSpPr>
        <xdr:cNvPr id="198" name="民生費該当値テキスト"/>
        <xdr:cNvSpPr txBox="1"/>
      </xdr:nvSpPr>
      <xdr:spPr>
        <a:xfrm>
          <a:off x="4686300" y="1249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126260</xdr:rowOff>
    </xdr:from>
    <xdr:to>
      <xdr:col>20</xdr:col>
      <xdr:colOff>38100</xdr:colOff>
      <xdr:row>74</xdr:row>
      <xdr:rowOff>56410</xdr:rowOff>
    </xdr:to>
    <xdr:sp macro="" textlink="">
      <xdr:nvSpPr>
        <xdr:cNvPr id="199" name="楕円 198"/>
        <xdr:cNvSpPr/>
      </xdr:nvSpPr>
      <xdr:spPr>
        <a:xfrm>
          <a:off x="3746500" y="126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72937</xdr:rowOff>
    </xdr:from>
    <xdr:ext cx="599010" cy="259045"/>
    <xdr:sp macro="" textlink="">
      <xdr:nvSpPr>
        <xdr:cNvPr id="200" name="テキスト ボックス 199"/>
        <xdr:cNvSpPr txBox="1"/>
      </xdr:nvSpPr>
      <xdr:spPr>
        <a:xfrm>
          <a:off x="3497795" y="124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68751</xdr:rowOff>
    </xdr:from>
    <xdr:to>
      <xdr:col>15</xdr:col>
      <xdr:colOff>101600</xdr:colOff>
      <xdr:row>75</xdr:row>
      <xdr:rowOff>170351</xdr:rowOff>
    </xdr:to>
    <xdr:sp macro="" textlink="">
      <xdr:nvSpPr>
        <xdr:cNvPr id="201" name="楕円 200"/>
        <xdr:cNvSpPr/>
      </xdr:nvSpPr>
      <xdr:spPr>
        <a:xfrm>
          <a:off x="2857500" y="129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15428</xdr:rowOff>
    </xdr:from>
    <xdr:ext cx="599010" cy="259045"/>
    <xdr:sp macro="" textlink="">
      <xdr:nvSpPr>
        <xdr:cNvPr id="202" name="テキスト ボックス 201"/>
        <xdr:cNvSpPr txBox="1"/>
      </xdr:nvSpPr>
      <xdr:spPr>
        <a:xfrm>
          <a:off x="2608795" y="1270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108865</xdr:rowOff>
    </xdr:from>
    <xdr:to>
      <xdr:col>10</xdr:col>
      <xdr:colOff>165100</xdr:colOff>
      <xdr:row>76</xdr:row>
      <xdr:rowOff>39015</xdr:rowOff>
    </xdr:to>
    <xdr:sp macro="" textlink="">
      <xdr:nvSpPr>
        <xdr:cNvPr id="203" name="楕円 202"/>
        <xdr:cNvSpPr/>
      </xdr:nvSpPr>
      <xdr:spPr>
        <a:xfrm>
          <a:off x="1968500" y="129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55542</xdr:rowOff>
    </xdr:from>
    <xdr:ext cx="599010" cy="259045"/>
    <xdr:sp macro="" textlink="">
      <xdr:nvSpPr>
        <xdr:cNvPr id="204" name="テキスト ボックス 203"/>
        <xdr:cNvSpPr txBox="1"/>
      </xdr:nvSpPr>
      <xdr:spPr>
        <a:xfrm>
          <a:off x="1719795" y="1274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161421</xdr:rowOff>
    </xdr:from>
    <xdr:to>
      <xdr:col>6</xdr:col>
      <xdr:colOff>38100</xdr:colOff>
      <xdr:row>76</xdr:row>
      <xdr:rowOff>91571</xdr:rowOff>
    </xdr:to>
    <xdr:sp macro="" textlink="">
      <xdr:nvSpPr>
        <xdr:cNvPr id="205" name="楕円 204"/>
        <xdr:cNvSpPr/>
      </xdr:nvSpPr>
      <xdr:spPr>
        <a:xfrm>
          <a:off x="1079500" y="130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108097</xdr:rowOff>
    </xdr:from>
    <xdr:ext cx="599010" cy="259045"/>
    <xdr:sp macro="" textlink="">
      <xdr:nvSpPr>
        <xdr:cNvPr id="206" name="テキスト ボックス 205"/>
        <xdr:cNvSpPr txBox="1"/>
      </xdr:nvSpPr>
      <xdr:spPr>
        <a:xfrm>
          <a:off x="830795" y="127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92551</xdr:rowOff>
    </xdr:from>
    <xdr:to>
      <xdr:col>24</xdr:col>
      <xdr:colOff>63500</xdr:colOff>
      <xdr:row>96</xdr:row>
      <xdr:rowOff>111964</xdr:rowOff>
    </xdr:to>
    <xdr:cxnSp macro="">
      <xdr:nvCxnSpPr>
        <xdr:cNvPr id="236" name="直線コネクタ 235"/>
        <xdr:cNvCxnSpPr/>
      </xdr:nvCxnSpPr>
      <xdr:spPr>
        <a:xfrm>
          <a:off x="3797300" y="16551751"/>
          <a:ext cx="8382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92551</xdr:rowOff>
    </xdr:from>
    <xdr:to>
      <xdr:col>19</xdr:col>
      <xdr:colOff>177800</xdr:colOff>
      <xdr:row>98</xdr:row>
      <xdr:rowOff>7855</xdr:rowOff>
    </xdr:to>
    <xdr:cxnSp macro="">
      <xdr:nvCxnSpPr>
        <xdr:cNvPr id="239" name="直線コネクタ 238"/>
        <xdr:cNvCxnSpPr/>
      </xdr:nvCxnSpPr>
      <xdr:spPr>
        <a:xfrm flipV="1">
          <a:off x="2908300" y="16551751"/>
          <a:ext cx="8890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7855</xdr:rowOff>
    </xdr:from>
    <xdr:to>
      <xdr:col>15</xdr:col>
      <xdr:colOff>50800</xdr:colOff>
      <xdr:row>98</xdr:row>
      <xdr:rowOff>52375</xdr:rowOff>
    </xdr:to>
    <xdr:cxnSp macro="">
      <xdr:nvCxnSpPr>
        <xdr:cNvPr id="242" name="直線コネクタ 241"/>
        <xdr:cNvCxnSpPr/>
      </xdr:nvCxnSpPr>
      <xdr:spPr>
        <a:xfrm flipV="1">
          <a:off x="2019300" y="16809955"/>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122726</xdr:rowOff>
    </xdr:from>
    <xdr:to>
      <xdr:col>10</xdr:col>
      <xdr:colOff>114300</xdr:colOff>
      <xdr:row>98</xdr:row>
      <xdr:rowOff>52375</xdr:rowOff>
    </xdr:to>
    <xdr:cxnSp macro="">
      <xdr:nvCxnSpPr>
        <xdr:cNvPr id="245" name="直線コネクタ 244"/>
        <xdr:cNvCxnSpPr/>
      </xdr:nvCxnSpPr>
      <xdr:spPr>
        <a:xfrm>
          <a:off x="1130300" y="16753376"/>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61164</xdr:rowOff>
    </xdr:from>
    <xdr:to>
      <xdr:col>24</xdr:col>
      <xdr:colOff>114300</xdr:colOff>
      <xdr:row>96</xdr:row>
      <xdr:rowOff>162764</xdr:rowOff>
    </xdr:to>
    <xdr:sp macro="" textlink="">
      <xdr:nvSpPr>
        <xdr:cNvPr id="255" name="楕円 254"/>
        <xdr:cNvSpPr/>
      </xdr:nvSpPr>
      <xdr:spPr>
        <a:xfrm>
          <a:off x="4584700" y="165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84041</xdr:rowOff>
    </xdr:from>
    <xdr:ext cx="534377" cy="259045"/>
    <xdr:sp macro="" textlink="">
      <xdr:nvSpPr>
        <xdr:cNvPr id="256" name="衛生費該当値テキスト"/>
        <xdr:cNvSpPr txBox="1"/>
      </xdr:nvSpPr>
      <xdr:spPr>
        <a:xfrm>
          <a:off x="4686300" y="163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41751</xdr:rowOff>
    </xdr:from>
    <xdr:to>
      <xdr:col>20</xdr:col>
      <xdr:colOff>38100</xdr:colOff>
      <xdr:row>96</xdr:row>
      <xdr:rowOff>143351</xdr:rowOff>
    </xdr:to>
    <xdr:sp macro="" textlink="">
      <xdr:nvSpPr>
        <xdr:cNvPr id="257" name="楕円 256"/>
        <xdr:cNvSpPr/>
      </xdr:nvSpPr>
      <xdr:spPr>
        <a:xfrm>
          <a:off x="3746500" y="16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159878</xdr:rowOff>
    </xdr:from>
    <xdr:ext cx="534377" cy="259045"/>
    <xdr:sp macro="" textlink="">
      <xdr:nvSpPr>
        <xdr:cNvPr id="258" name="テキスト ボックス 257"/>
        <xdr:cNvSpPr txBox="1"/>
      </xdr:nvSpPr>
      <xdr:spPr>
        <a:xfrm>
          <a:off x="3530111" y="162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128505</xdr:rowOff>
    </xdr:from>
    <xdr:to>
      <xdr:col>15</xdr:col>
      <xdr:colOff>101600</xdr:colOff>
      <xdr:row>98</xdr:row>
      <xdr:rowOff>58655</xdr:rowOff>
    </xdr:to>
    <xdr:sp macro="" textlink="">
      <xdr:nvSpPr>
        <xdr:cNvPr id="259" name="楕円 258"/>
        <xdr:cNvSpPr/>
      </xdr:nvSpPr>
      <xdr:spPr>
        <a:xfrm>
          <a:off x="2857500" y="167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49782</xdr:rowOff>
    </xdr:from>
    <xdr:ext cx="534377" cy="259045"/>
    <xdr:sp macro="" textlink="">
      <xdr:nvSpPr>
        <xdr:cNvPr id="260" name="テキスト ボックス 259"/>
        <xdr:cNvSpPr txBox="1"/>
      </xdr:nvSpPr>
      <xdr:spPr>
        <a:xfrm>
          <a:off x="2641111" y="168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1575</xdr:rowOff>
    </xdr:from>
    <xdr:to>
      <xdr:col>10</xdr:col>
      <xdr:colOff>165100</xdr:colOff>
      <xdr:row>98</xdr:row>
      <xdr:rowOff>103175</xdr:rowOff>
    </xdr:to>
    <xdr:sp macro="" textlink="">
      <xdr:nvSpPr>
        <xdr:cNvPr id="261" name="楕円 260"/>
        <xdr:cNvSpPr/>
      </xdr:nvSpPr>
      <xdr:spPr>
        <a:xfrm>
          <a:off x="1968500" y="16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94302</xdr:rowOff>
    </xdr:from>
    <xdr:ext cx="534377" cy="259045"/>
    <xdr:sp macro="" textlink="">
      <xdr:nvSpPr>
        <xdr:cNvPr id="262" name="テキスト ボックス 261"/>
        <xdr:cNvSpPr txBox="1"/>
      </xdr:nvSpPr>
      <xdr:spPr>
        <a:xfrm>
          <a:off x="1752111" y="168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71926</xdr:rowOff>
    </xdr:from>
    <xdr:to>
      <xdr:col>6</xdr:col>
      <xdr:colOff>38100</xdr:colOff>
      <xdr:row>98</xdr:row>
      <xdr:rowOff>2076</xdr:rowOff>
    </xdr:to>
    <xdr:sp macro="" textlink="">
      <xdr:nvSpPr>
        <xdr:cNvPr id="263" name="楕円 262"/>
        <xdr:cNvSpPr/>
      </xdr:nvSpPr>
      <xdr:spPr>
        <a:xfrm>
          <a:off x="1079500" y="167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18603</xdr:rowOff>
    </xdr:from>
    <xdr:ext cx="534377" cy="259045"/>
    <xdr:sp macro="" textlink="">
      <xdr:nvSpPr>
        <xdr:cNvPr id="264" name="テキスト ボックス 263"/>
        <xdr:cNvSpPr txBox="1"/>
      </xdr:nvSpPr>
      <xdr:spPr>
        <a:xfrm>
          <a:off x="863111" y="164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153416</xdr:rowOff>
    </xdr:from>
    <xdr:to>
      <xdr:col>55</xdr:col>
      <xdr:colOff>0</xdr:colOff>
      <xdr:row>37</xdr:row>
      <xdr:rowOff>32639</xdr:rowOff>
    </xdr:to>
    <xdr:cxnSp macro="">
      <xdr:nvCxnSpPr>
        <xdr:cNvPr id="293" name="直線コネクタ 292"/>
        <xdr:cNvCxnSpPr/>
      </xdr:nvCxnSpPr>
      <xdr:spPr>
        <a:xfrm flipV="1">
          <a:off x="9639300" y="6325616"/>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5588</xdr:rowOff>
    </xdr:from>
    <xdr:to>
      <xdr:col>50</xdr:col>
      <xdr:colOff>114300</xdr:colOff>
      <xdr:row>37</xdr:row>
      <xdr:rowOff>32639</xdr:rowOff>
    </xdr:to>
    <xdr:cxnSp macro="">
      <xdr:nvCxnSpPr>
        <xdr:cNvPr id="296" name="直線コネクタ 295"/>
        <xdr:cNvCxnSpPr/>
      </xdr:nvCxnSpPr>
      <xdr:spPr>
        <a:xfrm>
          <a:off x="8750300" y="634923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148463</xdr:rowOff>
    </xdr:from>
    <xdr:to>
      <xdr:col>45</xdr:col>
      <xdr:colOff>177800</xdr:colOff>
      <xdr:row>37</xdr:row>
      <xdr:rowOff>5588</xdr:rowOff>
    </xdr:to>
    <xdr:cxnSp macro="">
      <xdr:nvCxnSpPr>
        <xdr:cNvPr id="299" name="直線コネクタ 298"/>
        <xdr:cNvCxnSpPr/>
      </xdr:nvCxnSpPr>
      <xdr:spPr>
        <a:xfrm>
          <a:off x="7861300" y="63206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143510</xdr:rowOff>
    </xdr:from>
    <xdr:to>
      <xdr:col>41</xdr:col>
      <xdr:colOff>50800</xdr:colOff>
      <xdr:row>36</xdr:row>
      <xdr:rowOff>148463</xdr:rowOff>
    </xdr:to>
    <xdr:cxnSp macro="">
      <xdr:nvCxnSpPr>
        <xdr:cNvPr id="302" name="直線コネクタ 301"/>
        <xdr:cNvCxnSpPr/>
      </xdr:nvCxnSpPr>
      <xdr:spPr>
        <a:xfrm>
          <a:off x="6972300" y="631571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102616</xdr:rowOff>
    </xdr:from>
    <xdr:to>
      <xdr:col>55</xdr:col>
      <xdr:colOff>50800</xdr:colOff>
      <xdr:row>37</xdr:row>
      <xdr:rowOff>32766</xdr:rowOff>
    </xdr:to>
    <xdr:sp macro="" textlink="">
      <xdr:nvSpPr>
        <xdr:cNvPr id="312" name="楕円 311"/>
        <xdr:cNvSpPr/>
      </xdr:nvSpPr>
      <xdr:spPr>
        <a:xfrm>
          <a:off x="10426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125493</xdr:rowOff>
    </xdr:from>
    <xdr:ext cx="469744" cy="259045"/>
    <xdr:sp macro="" textlink="">
      <xdr:nvSpPr>
        <xdr:cNvPr id="313" name="労働費該当値テキスト"/>
        <xdr:cNvSpPr txBox="1"/>
      </xdr:nvSpPr>
      <xdr:spPr>
        <a:xfrm>
          <a:off x="10528300" y="61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153289</xdr:rowOff>
    </xdr:from>
    <xdr:to>
      <xdr:col>50</xdr:col>
      <xdr:colOff>165100</xdr:colOff>
      <xdr:row>37</xdr:row>
      <xdr:rowOff>83439</xdr:rowOff>
    </xdr:to>
    <xdr:sp macro="" textlink="">
      <xdr:nvSpPr>
        <xdr:cNvPr id="314" name="楕円 313"/>
        <xdr:cNvSpPr/>
      </xdr:nvSpPr>
      <xdr:spPr>
        <a:xfrm>
          <a:off x="9588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99966</xdr:rowOff>
    </xdr:from>
    <xdr:ext cx="378565" cy="259045"/>
    <xdr:sp macro="" textlink="">
      <xdr:nvSpPr>
        <xdr:cNvPr id="315" name="テキスト ボックス 314"/>
        <xdr:cNvSpPr txBox="1"/>
      </xdr:nvSpPr>
      <xdr:spPr>
        <a:xfrm>
          <a:off x="9450017" y="610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126238</xdr:rowOff>
    </xdr:from>
    <xdr:to>
      <xdr:col>46</xdr:col>
      <xdr:colOff>38100</xdr:colOff>
      <xdr:row>37</xdr:row>
      <xdr:rowOff>56388</xdr:rowOff>
    </xdr:to>
    <xdr:sp macro="" textlink="">
      <xdr:nvSpPr>
        <xdr:cNvPr id="316" name="楕円 315"/>
        <xdr:cNvSpPr/>
      </xdr:nvSpPr>
      <xdr:spPr>
        <a:xfrm>
          <a:off x="8699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72915</xdr:rowOff>
    </xdr:from>
    <xdr:ext cx="469744" cy="259045"/>
    <xdr:sp macro="" textlink="">
      <xdr:nvSpPr>
        <xdr:cNvPr id="317" name="テキスト ボックス 316"/>
        <xdr:cNvSpPr txBox="1"/>
      </xdr:nvSpPr>
      <xdr:spPr>
        <a:xfrm>
          <a:off x="8515428" y="60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97663</xdr:rowOff>
    </xdr:from>
    <xdr:to>
      <xdr:col>41</xdr:col>
      <xdr:colOff>101600</xdr:colOff>
      <xdr:row>37</xdr:row>
      <xdr:rowOff>27813</xdr:rowOff>
    </xdr:to>
    <xdr:sp macro="" textlink="">
      <xdr:nvSpPr>
        <xdr:cNvPr id="318" name="楕円 317"/>
        <xdr:cNvSpPr/>
      </xdr:nvSpPr>
      <xdr:spPr>
        <a:xfrm>
          <a:off x="7810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44340</xdr:rowOff>
    </xdr:from>
    <xdr:ext cx="469744" cy="259045"/>
    <xdr:sp macro="" textlink="">
      <xdr:nvSpPr>
        <xdr:cNvPr id="319" name="テキスト ボックス 318"/>
        <xdr:cNvSpPr txBox="1"/>
      </xdr:nvSpPr>
      <xdr:spPr>
        <a:xfrm>
          <a:off x="7626428" y="60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92710</xdr:rowOff>
    </xdr:from>
    <xdr:to>
      <xdr:col>36</xdr:col>
      <xdr:colOff>165100</xdr:colOff>
      <xdr:row>37</xdr:row>
      <xdr:rowOff>22860</xdr:rowOff>
    </xdr:to>
    <xdr:sp macro="" textlink="">
      <xdr:nvSpPr>
        <xdr:cNvPr id="320" name="楕円 319"/>
        <xdr:cNvSpPr/>
      </xdr:nvSpPr>
      <xdr:spPr>
        <a:xfrm>
          <a:off x="6921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13987</xdr:rowOff>
    </xdr:from>
    <xdr:ext cx="469744" cy="259045"/>
    <xdr:sp macro="" textlink="">
      <xdr:nvSpPr>
        <xdr:cNvPr id="321" name="テキスト ボックス 320"/>
        <xdr:cNvSpPr txBox="1"/>
      </xdr:nvSpPr>
      <xdr:spPr>
        <a:xfrm>
          <a:off x="6737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151816</xdr:rowOff>
    </xdr:from>
    <xdr:to>
      <xdr:col>55</xdr:col>
      <xdr:colOff>0</xdr:colOff>
      <xdr:row>57</xdr:row>
      <xdr:rowOff>160903</xdr:rowOff>
    </xdr:to>
    <xdr:cxnSp macro="">
      <xdr:nvCxnSpPr>
        <xdr:cNvPr id="346" name="直線コネクタ 345"/>
        <xdr:cNvCxnSpPr/>
      </xdr:nvCxnSpPr>
      <xdr:spPr>
        <a:xfrm flipV="1">
          <a:off x="9639300" y="9924466"/>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157473</xdr:rowOff>
    </xdr:from>
    <xdr:to>
      <xdr:col>50</xdr:col>
      <xdr:colOff>114300</xdr:colOff>
      <xdr:row>57</xdr:row>
      <xdr:rowOff>160903</xdr:rowOff>
    </xdr:to>
    <xdr:cxnSp macro="">
      <xdr:nvCxnSpPr>
        <xdr:cNvPr id="349" name="直線コネクタ 348"/>
        <xdr:cNvCxnSpPr/>
      </xdr:nvCxnSpPr>
      <xdr:spPr>
        <a:xfrm>
          <a:off x="8750300" y="993012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137185</xdr:rowOff>
    </xdr:from>
    <xdr:to>
      <xdr:col>45</xdr:col>
      <xdr:colOff>177800</xdr:colOff>
      <xdr:row>57</xdr:row>
      <xdr:rowOff>157473</xdr:rowOff>
    </xdr:to>
    <xdr:cxnSp macro="">
      <xdr:nvCxnSpPr>
        <xdr:cNvPr id="352" name="直線コネクタ 351"/>
        <xdr:cNvCxnSpPr/>
      </xdr:nvCxnSpPr>
      <xdr:spPr>
        <a:xfrm>
          <a:off x="7861300" y="9909835"/>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137185</xdr:rowOff>
    </xdr:from>
    <xdr:to>
      <xdr:col>41</xdr:col>
      <xdr:colOff>50800</xdr:colOff>
      <xdr:row>57</xdr:row>
      <xdr:rowOff>156159</xdr:rowOff>
    </xdr:to>
    <xdr:cxnSp macro="">
      <xdr:nvCxnSpPr>
        <xdr:cNvPr id="355" name="直線コネクタ 354"/>
        <xdr:cNvCxnSpPr/>
      </xdr:nvCxnSpPr>
      <xdr:spPr>
        <a:xfrm flipV="1">
          <a:off x="6972300" y="990983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101016</xdr:rowOff>
    </xdr:from>
    <xdr:to>
      <xdr:col>55</xdr:col>
      <xdr:colOff>50800</xdr:colOff>
      <xdr:row>58</xdr:row>
      <xdr:rowOff>31166</xdr:rowOff>
    </xdr:to>
    <xdr:sp macro="" textlink="">
      <xdr:nvSpPr>
        <xdr:cNvPr id="365" name="楕円 364"/>
        <xdr:cNvSpPr/>
      </xdr:nvSpPr>
      <xdr:spPr>
        <a:xfrm>
          <a:off x="104267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15943</xdr:rowOff>
    </xdr:from>
    <xdr:ext cx="378565" cy="259045"/>
    <xdr:sp macro="" textlink="">
      <xdr:nvSpPr>
        <xdr:cNvPr id="366" name="農林水産業費該当値テキスト"/>
        <xdr:cNvSpPr txBox="1"/>
      </xdr:nvSpPr>
      <xdr:spPr>
        <a:xfrm>
          <a:off x="10528300" y="978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110103</xdr:rowOff>
    </xdr:from>
    <xdr:to>
      <xdr:col>50</xdr:col>
      <xdr:colOff>165100</xdr:colOff>
      <xdr:row>58</xdr:row>
      <xdr:rowOff>40253</xdr:rowOff>
    </xdr:to>
    <xdr:sp macro="" textlink="">
      <xdr:nvSpPr>
        <xdr:cNvPr id="367" name="楕円 366"/>
        <xdr:cNvSpPr/>
      </xdr:nvSpPr>
      <xdr:spPr>
        <a:xfrm>
          <a:off x="9588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31380</xdr:rowOff>
    </xdr:from>
    <xdr:ext cx="378565" cy="259045"/>
    <xdr:sp macro="" textlink="">
      <xdr:nvSpPr>
        <xdr:cNvPr id="368" name="テキスト ボックス 367"/>
        <xdr:cNvSpPr txBox="1"/>
      </xdr:nvSpPr>
      <xdr:spPr>
        <a:xfrm>
          <a:off x="9450017" y="997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106673</xdr:rowOff>
    </xdr:from>
    <xdr:to>
      <xdr:col>46</xdr:col>
      <xdr:colOff>38100</xdr:colOff>
      <xdr:row>58</xdr:row>
      <xdr:rowOff>36823</xdr:rowOff>
    </xdr:to>
    <xdr:sp macro="" textlink="">
      <xdr:nvSpPr>
        <xdr:cNvPr id="369" name="楕円 368"/>
        <xdr:cNvSpPr/>
      </xdr:nvSpPr>
      <xdr:spPr>
        <a:xfrm>
          <a:off x="8699500" y="98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27950</xdr:rowOff>
    </xdr:from>
    <xdr:ext cx="378565" cy="259045"/>
    <xdr:sp macro="" textlink="">
      <xdr:nvSpPr>
        <xdr:cNvPr id="370" name="テキスト ボックス 369"/>
        <xdr:cNvSpPr txBox="1"/>
      </xdr:nvSpPr>
      <xdr:spPr>
        <a:xfrm>
          <a:off x="8561017" y="997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86385</xdr:rowOff>
    </xdr:from>
    <xdr:to>
      <xdr:col>41</xdr:col>
      <xdr:colOff>101600</xdr:colOff>
      <xdr:row>58</xdr:row>
      <xdr:rowOff>16535</xdr:rowOff>
    </xdr:to>
    <xdr:sp macro="" textlink="">
      <xdr:nvSpPr>
        <xdr:cNvPr id="371" name="楕円 370"/>
        <xdr:cNvSpPr/>
      </xdr:nvSpPr>
      <xdr:spPr>
        <a:xfrm>
          <a:off x="7810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7662</xdr:rowOff>
    </xdr:from>
    <xdr:ext cx="469744" cy="259045"/>
    <xdr:sp macro="" textlink="">
      <xdr:nvSpPr>
        <xdr:cNvPr id="372" name="テキスト ボックス 371"/>
        <xdr:cNvSpPr txBox="1"/>
      </xdr:nvSpPr>
      <xdr:spPr>
        <a:xfrm>
          <a:off x="7626428" y="995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105359</xdr:rowOff>
    </xdr:from>
    <xdr:to>
      <xdr:col>36</xdr:col>
      <xdr:colOff>165100</xdr:colOff>
      <xdr:row>58</xdr:row>
      <xdr:rowOff>35509</xdr:rowOff>
    </xdr:to>
    <xdr:sp macro="" textlink="">
      <xdr:nvSpPr>
        <xdr:cNvPr id="373" name="楕円 372"/>
        <xdr:cNvSpPr/>
      </xdr:nvSpPr>
      <xdr:spPr>
        <a:xfrm>
          <a:off x="6921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26636</xdr:rowOff>
    </xdr:from>
    <xdr:ext cx="378565" cy="259045"/>
    <xdr:sp macro="" textlink="">
      <xdr:nvSpPr>
        <xdr:cNvPr id="374" name="テキスト ボックス 373"/>
        <xdr:cNvSpPr txBox="1"/>
      </xdr:nvSpPr>
      <xdr:spPr>
        <a:xfrm>
          <a:off x="6783017" y="9970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101524</xdr:rowOff>
    </xdr:from>
    <xdr:to>
      <xdr:col>55</xdr:col>
      <xdr:colOff>0</xdr:colOff>
      <xdr:row>77</xdr:row>
      <xdr:rowOff>150764</xdr:rowOff>
    </xdr:to>
    <xdr:cxnSp macro="">
      <xdr:nvCxnSpPr>
        <xdr:cNvPr id="401" name="直線コネクタ 400"/>
        <xdr:cNvCxnSpPr/>
      </xdr:nvCxnSpPr>
      <xdr:spPr>
        <a:xfrm flipV="1">
          <a:off x="9639300" y="13303174"/>
          <a:ext cx="8382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97592</xdr:rowOff>
    </xdr:from>
    <xdr:to>
      <xdr:col>50</xdr:col>
      <xdr:colOff>114300</xdr:colOff>
      <xdr:row>77</xdr:row>
      <xdr:rowOff>150764</xdr:rowOff>
    </xdr:to>
    <xdr:cxnSp macro="">
      <xdr:nvCxnSpPr>
        <xdr:cNvPr id="404" name="直線コネクタ 403"/>
        <xdr:cNvCxnSpPr/>
      </xdr:nvCxnSpPr>
      <xdr:spPr>
        <a:xfrm>
          <a:off x="8750300" y="13299242"/>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97592</xdr:rowOff>
    </xdr:from>
    <xdr:to>
      <xdr:col>45</xdr:col>
      <xdr:colOff>177800</xdr:colOff>
      <xdr:row>78</xdr:row>
      <xdr:rowOff>78755</xdr:rowOff>
    </xdr:to>
    <xdr:cxnSp macro="">
      <xdr:nvCxnSpPr>
        <xdr:cNvPr id="407" name="直線コネクタ 406"/>
        <xdr:cNvCxnSpPr/>
      </xdr:nvCxnSpPr>
      <xdr:spPr>
        <a:xfrm flipV="1">
          <a:off x="7861300" y="13299242"/>
          <a:ext cx="889000" cy="1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78755</xdr:rowOff>
    </xdr:from>
    <xdr:to>
      <xdr:col>41</xdr:col>
      <xdr:colOff>50800</xdr:colOff>
      <xdr:row>78</xdr:row>
      <xdr:rowOff>101981</xdr:rowOff>
    </xdr:to>
    <xdr:cxnSp macro="">
      <xdr:nvCxnSpPr>
        <xdr:cNvPr id="410" name="直線コネクタ 409"/>
        <xdr:cNvCxnSpPr/>
      </xdr:nvCxnSpPr>
      <xdr:spPr>
        <a:xfrm flipV="1">
          <a:off x="6972300" y="13451855"/>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50724</xdr:rowOff>
    </xdr:from>
    <xdr:to>
      <xdr:col>55</xdr:col>
      <xdr:colOff>50800</xdr:colOff>
      <xdr:row>77</xdr:row>
      <xdr:rowOff>152324</xdr:rowOff>
    </xdr:to>
    <xdr:sp macro="" textlink="">
      <xdr:nvSpPr>
        <xdr:cNvPr id="420" name="楕円 419"/>
        <xdr:cNvSpPr/>
      </xdr:nvSpPr>
      <xdr:spPr>
        <a:xfrm>
          <a:off x="104267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137101</xdr:rowOff>
    </xdr:from>
    <xdr:ext cx="469744" cy="259045"/>
    <xdr:sp macro="" textlink="">
      <xdr:nvSpPr>
        <xdr:cNvPr id="421" name="商工費該当値テキスト"/>
        <xdr:cNvSpPr txBox="1"/>
      </xdr:nvSpPr>
      <xdr:spPr>
        <a:xfrm>
          <a:off x="10528300" y="131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99964</xdr:rowOff>
    </xdr:from>
    <xdr:to>
      <xdr:col>50</xdr:col>
      <xdr:colOff>165100</xdr:colOff>
      <xdr:row>78</xdr:row>
      <xdr:rowOff>30114</xdr:rowOff>
    </xdr:to>
    <xdr:sp macro="" textlink="">
      <xdr:nvSpPr>
        <xdr:cNvPr id="422" name="楕円 421"/>
        <xdr:cNvSpPr/>
      </xdr:nvSpPr>
      <xdr:spPr>
        <a:xfrm>
          <a:off x="9588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21241</xdr:rowOff>
    </xdr:from>
    <xdr:ext cx="469744" cy="259045"/>
    <xdr:sp macro="" textlink="">
      <xdr:nvSpPr>
        <xdr:cNvPr id="423" name="テキスト ボックス 422"/>
        <xdr:cNvSpPr txBox="1"/>
      </xdr:nvSpPr>
      <xdr:spPr>
        <a:xfrm>
          <a:off x="9404428"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46792</xdr:rowOff>
    </xdr:from>
    <xdr:to>
      <xdr:col>46</xdr:col>
      <xdr:colOff>38100</xdr:colOff>
      <xdr:row>77</xdr:row>
      <xdr:rowOff>148392</xdr:rowOff>
    </xdr:to>
    <xdr:sp macro="" textlink="">
      <xdr:nvSpPr>
        <xdr:cNvPr id="424" name="楕円 423"/>
        <xdr:cNvSpPr/>
      </xdr:nvSpPr>
      <xdr:spPr>
        <a:xfrm>
          <a:off x="8699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139519</xdr:rowOff>
    </xdr:from>
    <xdr:ext cx="469744" cy="259045"/>
    <xdr:sp macro="" textlink="">
      <xdr:nvSpPr>
        <xdr:cNvPr id="425" name="テキスト ボックス 424"/>
        <xdr:cNvSpPr txBox="1"/>
      </xdr:nvSpPr>
      <xdr:spPr>
        <a:xfrm>
          <a:off x="8515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27955</xdr:rowOff>
    </xdr:from>
    <xdr:to>
      <xdr:col>41</xdr:col>
      <xdr:colOff>101600</xdr:colOff>
      <xdr:row>78</xdr:row>
      <xdr:rowOff>129555</xdr:rowOff>
    </xdr:to>
    <xdr:sp macro="" textlink="">
      <xdr:nvSpPr>
        <xdr:cNvPr id="426" name="楕円 425"/>
        <xdr:cNvSpPr/>
      </xdr:nvSpPr>
      <xdr:spPr>
        <a:xfrm>
          <a:off x="7810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120682</xdr:rowOff>
    </xdr:from>
    <xdr:ext cx="469744" cy="259045"/>
    <xdr:sp macro="" textlink="">
      <xdr:nvSpPr>
        <xdr:cNvPr id="427" name="テキスト ボックス 426"/>
        <xdr:cNvSpPr txBox="1"/>
      </xdr:nvSpPr>
      <xdr:spPr>
        <a:xfrm>
          <a:off x="7626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51181</xdr:rowOff>
    </xdr:from>
    <xdr:to>
      <xdr:col>36</xdr:col>
      <xdr:colOff>165100</xdr:colOff>
      <xdr:row>78</xdr:row>
      <xdr:rowOff>152781</xdr:rowOff>
    </xdr:to>
    <xdr:sp macro="" textlink="">
      <xdr:nvSpPr>
        <xdr:cNvPr id="428" name="楕円 427"/>
        <xdr:cNvSpPr/>
      </xdr:nvSpPr>
      <xdr:spPr>
        <a:xfrm>
          <a:off x="6921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143908</xdr:rowOff>
    </xdr:from>
    <xdr:ext cx="378565" cy="259045"/>
    <xdr:sp macro="" textlink="">
      <xdr:nvSpPr>
        <xdr:cNvPr id="429" name="テキスト ボックス 428"/>
        <xdr:cNvSpPr txBox="1"/>
      </xdr:nvSpPr>
      <xdr:spPr>
        <a:xfrm>
          <a:off x="6783017"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11037</xdr:rowOff>
    </xdr:from>
    <xdr:to>
      <xdr:col>55</xdr:col>
      <xdr:colOff>0</xdr:colOff>
      <xdr:row>98</xdr:row>
      <xdr:rowOff>141529</xdr:rowOff>
    </xdr:to>
    <xdr:cxnSp macro="">
      <xdr:nvCxnSpPr>
        <xdr:cNvPr id="459" name="直線コネクタ 458"/>
        <xdr:cNvCxnSpPr/>
      </xdr:nvCxnSpPr>
      <xdr:spPr>
        <a:xfrm flipV="1">
          <a:off x="9639300" y="16470237"/>
          <a:ext cx="838200" cy="4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20713</xdr:rowOff>
    </xdr:from>
    <xdr:to>
      <xdr:col>50</xdr:col>
      <xdr:colOff>114300</xdr:colOff>
      <xdr:row>98</xdr:row>
      <xdr:rowOff>141529</xdr:rowOff>
    </xdr:to>
    <xdr:cxnSp macro="">
      <xdr:nvCxnSpPr>
        <xdr:cNvPr id="462" name="直線コネクタ 461"/>
        <xdr:cNvCxnSpPr/>
      </xdr:nvCxnSpPr>
      <xdr:spPr>
        <a:xfrm>
          <a:off x="8750300" y="16822813"/>
          <a:ext cx="8890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20713</xdr:rowOff>
    </xdr:from>
    <xdr:to>
      <xdr:col>45</xdr:col>
      <xdr:colOff>177800</xdr:colOff>
      <xdr:row>98</xdr:row>
      <xdr:rowOff>91542</xdr:rowOff>
    </xdr:to>
    <xdr:cxnSp macro="">
      <xdr:nvCxnSpPr>
        <xdr:cNvPr id="465" name="直線コネクタ 464"/>
        <xdr:cNvCxnSpPr/>
      </xdr:nvCxnSpPr>
      <xdr:spPr>
        <a:xfrm flipV="1">
          <a:off x="7861300" y="16822813"/>
          <a:ext cx="889000" cy="7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91542</xdr:rowOff>
    </xdr:from>
    <xdr:to>
      <xdr:col>41</xdr:col>
      <xdr:colOff>50800</xdr:colOff>
      <xdr:row>99</xdr:row>
      <xdr:rowOff>19647</xdr:rowOff>
    </xdr:to>
    <xdr:cxnSp macro="">
      <xdr:nvCxnSpPr>
        <xdr:cNvPr id="468" name="直線コネクタ 467"/>
        <xdr:cNvCxnSpPr/>
      </xdr:nvCxnSpPr>
      <xdr:spPr>
        <a:xfrm flipV="1">
          <a:off x="6972300" y="16893642"/>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131687</xdr:rowOff>
    </xdr:from>
    <xdr:to>
      <xdr:col>55</xdr:col>
      <xdr:colOff>50800</xdr:colOff>
      <xdr:row>96</xdr:row>
      <xdr:rowOff>61837</xdr:rowOff>
    </xdr:to>
    <xdr:sp macro="" textlink="">
      <xdr:nvSpPr>
        <xdr:cNvPr id="478" name="楕円 477"/>
        <xdr:cNvSpPr/>
      </xdr:nvSpPr>
      <xdr:spPr>
        <a:xfrm>
          <a:off x="10426700" y="16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154564</xdr:rowOff>
    </xdr:from>
    <xdr:ext cx="534377" cy="259045"/>
    <xdr:sp macro="" textlink="">
      <xdr:nvSpPr>
        <xdr:cNvPr id="479" name="土木費該当値テキスト"/>
        <xdr:cNvSpPr txBox="1"/>
      </xdr:nvSpPr>
      <xdr:spPr>
        <a:xfrm>
          <a:off x="10528300" y="16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90729</xdr:rowOff>
    </xdr:from>
    <xdr:to>
      <xdr:col>50</xdr:col>
      <xdr:colOff>165100</xdr:colOff>
      <xdr:row>99</xdr:row>
      <xdr:rowOff>20879</xdr:rowOff>
    </xdr:to>
    <xdr:sp macro="" textlink="">
      <xdr:nvSpPr>
        <xdr:cNvPr id="480" name="楕円 479"/>
        <xdr:cNvSpPr/>
      </xdr:nvSpPr>
      <xdr:spPr>
        <a:xfrm>
          <a:off x="9588500" y="168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12006</xdr:rowOff>
    </xdr:from>
    <xdr:ext cx="534377" cy="259045"/>
    <xdr:sp macro="" textlink="">
      <xdr:nvSpPr>
        <xdr:cNvPr id="481" name="テキスト ボックス 480"/>
        <xdr:cNvSpPr txBox="1"/>
      </xdr:nvSpPr>
      <xdr:spPr>
        <a:xfrm>
          <a:off x="9372111" y="169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141363</xdr:rowOff>
    </xdr:from>
    <xdr:to>
      <xdr:col>46</xdr:col>
      <xdr:colOff>38100</xdr:colOff>
      <xdr:row>98</xdr:row>
      <xdr:rowOff>71513</xdr:rowOff>
    </xdr:to>
    <xdr:sp macro="" textlink="">
      <xdr:nvSpPr>
        <xdr:cNvPr id="482" name="楕円 481"/>
        <xdr:cNvSpPr/>
      </xdr:nvSpPr>
      <xdr:spPr>
        <a:xfrm>
          <a:off x="8699500" y="167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62640</xdr:rowOff>
    </xdr:from>
    <xdr:ext cx="534377" cy="259045"/>
    <xdr:sp macro="" textlink="">
      <xdr:nvSpPr>
        <xdr:cNvPr id="483" name="テキスト ボックス 482"/>
        <xdr:cNvSpPr txBox="1"/>
      </xdr:nvSpPr>
      <xdr:spPr>
        <a:xfrm>
          <a:off x="8483111" y="168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40742</xdr:rowOff>
    </xdr:from>
    <xdr:to>
      <xdr:col>41</xdr:col>
      <xdr:colOff>101600</xdr:colOff>
      <xdr:row>98</xdr:row>
      <xdr:rowOff>142342</xdr:rowOff>
    </xdr:to>
    <xdr:sp macro="" textlink="">
      <xdr:nvSpPr>
        <xdr:cNvPr id="484" name="楕円 483"/>
        <xdr:cNvSpPr/>
      </xdr:nvSpPr>
      <xdr:spPr>
        <a:xfrm>
          <a:off x="7810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133469</xdr:rowOff>
    </xdr:from>
    <xdr:ext cx="534377" cy="259045"/>
    <xdr:sp macro="" textlink="">
      <xdr:nvSpPr>
        <xdr:cNvPr id="485" name="テキスト ボックス 484"/>
        <xdr:cNvSpPr txBox="1"/>
      </xdr:nvSpPr>
      <xdr:spPr>
        <a:xfrm>
          <a:off x="7594111" y="16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140297</xdr:rowOff>
    </xdr:from>
    <xdr:to>
      <xdr:col>36</xdr:col>
      <xdr:colOff>165100</xdr:colOff>
      <xdr:row>99</xdr:row>
      <xdr:rowOff>70447</xdr:rowOff>
    </xdr:to>
    <xdr:sp macro="" textlink="">
      <xdr:nvSpPr>
        <xdr:cNvPr id="486" name="楕円 485"/>
        <xdr:cNvSpPr/>
      </xdr:nvSpPr>
      <xdr:spPr>
        <a:xfrm>
          <a:off x="6921500" y="169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61574</xdr:rowOff>
    </xdr:from>
    <xdr:ext cx="534377" cy="259045"/>
    <xdr:sp macro="" textlink="">
      <xdr:nvSpPr>
        <xdr:cNvPr id="487" name="テキスト ボックス 486"/>
        <xdr:cNvSpPr txBox="1"/>
      </xdr:nvSpPr>
      <xdr:spPr>
        <a:xfrm>
          <a:off x="6705111" y="1703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96701</xdr:rowOff>
    </xdr:from>
    <xdr:to>
      <xdr:col>85</xdr:col>
      <xdr:colOff>127000</xdr:colOff>
      <xdr:row>37</xdr:row>
      <xdr:rowOff>139918</xdr:rowOff>
    </xdr:to>
    <xdr:cxnSp macro="">
      <xdr:nvCxnSpPr>
        <xdr:cNvPr id="519" name="直線コネクタ 518"/>
        <xdr:cNvCxnSpPr/>
      </xdr:nvCxnSpPr>
      <xdr:spPr>
        <a:xfrm>
          <a:off x="15481300" y="6440351"/>
          <a:ext cx="838200" cy="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96701</xdr:rowOff>
    </xdr:from>
    <xdr:to>
      <xdr:col>81</xdr:col>
      <xdr:colOff>50800</xdr:colOff>
      <xdr:row>37</xdr:row>
      <xdr:rowOff>139156</xdr:rowOff>
    </xdr:to>
    <xdr:cxnSp macro="">
      <xdr:nvCxnSpPr>
        <xdr:cNvPr id="522" name="直線コネクタ 521"/>
        <xdr:cNvCxnSpPr/>
      </xdr:nvCxnSpPr>
      <xdr:spPr>
        <a:xfrm flipV="1">
          <a:off x="14592300" y="64403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139156</xdr:rowOff>
    </xdr:from>
    <xdr:to>
      <xdr:col>76</xdr:col>
      <xdr:colOff>114300</xdr:colOff>
      <xdr:row>37</xdr:row>
      <xdr:rowOff>147320</xdr:rowOff>
    </xdr:to>
    <xdr:cxnSp macro="">
      <xdr:nvCxnSpPr>
        <xdr:cNvPr id="525" name="直線コネクタ 524"/>
        <xdr:cNvCxnSpPr/>
      </xdr:nvCxnSpPr>
      <xdr:spPr>
        <a:xfrm flipV="1">
          <a:off x="13703300" y="64828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147320</xdr:rowOff>
    </xdr:from>
    <xdr:to>
      <xdr:col>71</xdr:col>
      <xdr:colOff>177800</xdr:colOff>
      <xdr:row>38</xdr:row>
      <xdr:rowOff>10813</xdr:rowOff>
    </xdr:to>
    <xdr:cxnSp macro="">
      <xdr:nvCxnSpPr>
        <xdr:cNvPr id="528" name="直線コネクタ 527"/>
        <xdr:cNvCxnSpPr/>
      </xdr:nvCxnSpPr>
      <xdr:spPr>
        <a:xfrm flipV="1">
          <a:off x="12814300" y="649097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89118</xdr:rowOff>
    </xdr:from>
    <xdr:to>
      <xdr:col>85</xdr:col>
      <xdr:colOff>177800</xdr:colOff>
      <xdr:row>38</xdr:row>
      <xdr:rowOff>19268</xdr:rowOff>
    </xdr:to>
    <xdr:sp macro="" textlink="">
      <xdr:nvSpPr>
        <xdr:cNvPr id="538" name="楕円 537"/>
        <xdr:cNvSpPr/>
      </xdr:nvSpPr>
      <xdr:spPr>
        <a:xfrm>
          <a:off x="16268700" y="64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67545</xdr:rowOff>
    </xdr:from>
    <xdr:ext cx="534377" cy="259045"/>
    <xdr:sp macro="" textlink="">
      <xdr:nvSpPr>
        <xdr:cNvPr id="539" name="消防費該当値テキスト"/>
        <xdr:cNvSpPr txBox="1"/>
      </xdr:nvSpPr>
      <xdr:spPr>
        <a:xfrm>
          <a:off x="16370300" y="641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45901</xdr:rowOff>
    </xdr:from>
    <xdr:to>
      <xdr:col>81</xdr:col>
      <xdr:colOff>101600</xdr:colOff>
      <xdr:row>37</xdr:row>
      <xdr:rowOff>147501</xdr:rowOff>
    </xdr:to>
    <xdr:sp macro="" textlink="">
      <xdr:nvSpPr>
        <xdr:cNvPr id="540" name="楕円 539"/>
        <xdr:cNvSpPr/>
      </xdr:nvSpPr>
      <xdr:spPr>
        <a:xfrm>
          <a:off x="154305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138628</xdr:rowOff>
    </xdr:from>
    <xdr:ext cx="534377" cy="259045"/>
    <xdr:sp macro="" textlink="">
      <xdr:nvSpPr>
        <xdr:cNvPr id="541" name="テキスト ボックス 540"/>
        <xdr:cNvSpPr txBox="1"/>
      </xdr:nvSpPr>
      <xdr:spPr>
        <a:xfrm>
          <a:off x="15214111" y="64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88356</xdr:rowOff>
    </xdr:from>
    <xdr:to>
      <xdr:col>76</xdr:col>
      <xdr:colOff>165100</xdr:colOff>
      <xdr:row>38</xdr:row>
      <xdr:rowOff>18506</xdr:rowOff>
    </xdr:to>
    <xdr:sp macro="" textlink="">
      <xdr:nvSpPr>
        <xdr:cNvPr id="542" name="楕円 541"/>
        <xdr:cNvSpPr/>
      </xdr:nvSpPr>
      <xdr:spPr>
        <a:xfrm>
          <a:off x="14541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9633</xdr:rowOff>
    </xdr:from>
    <xdr:ext cx="534377" cy="259045"/>
    <xdr:sp macro="" textlink="">
      <xdr:nvSpPr>
        <xdr:cNvPr id="543" name="テキスト ボックス 542"/>
        <xdr:cNvSpPr txBox="1"/>
      </xdr:nvSpPr>
      <xdr:spPr>
        <a:xfrm>
          <a:off x="14325111" y="65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96520</xdr:rowOff>
    </xdr:from>
    <xdr:to>
      <xdr:col>72</xdr:col>
      <xdr:colOff>38100</xdr:colOff>
      <xdr:row>38</xdr:row>
      <xdr:rowOff>26670</xdr:rowOff>
    </xdr:to>
    <xdr:sp macro="" textlink="">
      <xdr:nvSpPr>
        <xdr:cNvPr id="544" name="楕円 543"/>
        <xdr:cNvSpPr/>
      </xdr:nvSpPr>
      <xdr:spPr>
        <a:xfrm>
          <a:off x="13652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17797</xdr:rowOff>
    </xdr:from>
    <xdr:ext cx="534377" cy="259045"/>
    <xdr:sp macro="" textlink="">
      <xdr:nvSpPr>
        <xdr:cNvPr id="545" name="テキスト ボックス 544"/>
        <xdr:cNvSpPr txBox="1"/>
      </xdr:nvSpPr>
      <xdr:spPr>
        <a:xfrm>
          <a:off x="13436111" y="65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131463</xdr:rowOff>
    </xdr:from>
    <xdr:to>
      <xdr:col>67</xdr:col>
      <xdr:colOff>101600</xdr:colOff>
      <xdr:row>38</xdr:row>
      <xdr:rowOff>61613</xdr:rowOff>
    </xdr:to>
    <xdr:sp macro="" textlink="">
      <xdr:nvSpPr>
        <xdr:cNvPr id="546" name="楕円 545"/>
        <xdr:cNvSpPr/>
      </xdr:nvSpPr>
      <xdr:spPr>
        <a:xfrm>
          <a:off x="12763500" y="64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52740</xdr:rowOff>
    </xdr:from>
    <xdr:ext cx="534377" cy="259045"/>
    <xdr:sp macro="" textlink="">
      <xdr:nvSpPr>
        <xdr:cNvPr id="547" name="テキスト ボックス 546"/>
        <xdr:cNvSpPr txBox="1"/>
      </xdr:nvSpPr>
      <xdr:spPr>
        <a:xfrm>
          <a:off x="12547111" y="65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136347</xdr:rowOff>
    </xdr:from>
    <xdr:to>
      <xdr:col>85</xdr:col>
      <xdr:colOff>127000</xdr:colOff>
      <xdr:row>56</xdr:row>
      <xdr:rowOff>147072</xdr:rowOff>
    </xdr:to>
    <xdr:cxnSp macro="">
      <xdr:nvCxnSpPr>
        <xdr:cNvPr id="577" name="直線コネクタ 576"/>
        <xdr:cNvCxnSpPr/>
      </xdr:nvCxnSpPr>
      <xdr:spPr>
        <a:xfrm flipV="1">
          <a:off x="15481300" y="9566097"/>
          <a:ext cx="838200" cy="18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24885</xdr:rowOff>
    </xdr:from>
    <xdr:to>
      <xdr:col>81</xdr:col>
      <xdr:colOff>50800</xdr:colOff>
      <xdr:row>56</xdr:row>
      <xdr:rowOff>147072</xdr:rowOff>
    </xdr:to>
    <xdr:cxnSp macro="">
      <xdr:nvCxnSpPr>
        <xdr:cNvPr id="580" name="直線コネクタ 579"/>
        <xdr:cNvCxnSpPr/>
      </xdr:nvCxnSpPr>
      <xdr:spPr>
        <a:xfrm>
          <a:off x="14592300" y="9626085"/>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24885</xdr:rowOff>
    </xdr:from>
    <xdr:to>
      <xdr:col>76</xdr:col>
      <xdr:colOff>114300</xdr:colOff>
      <xdr:row>57</xdr:row>
      <xdr:rowOff>44850</xdr:rowOff>
    </xdr:to>
    <xdr:cxnSp macro="">
      <xdr:nvCxnSpPr>
        <xdr:cNvPr id="583" name="直線コネクタ 582"/>
        <xdr:cNvCxnSpPr/>
      </xdr:nvCxnSpPr>
      <xdr:spPr>
        <a:xfrm flipV="1">
          <a:off x="13703300" y="9626085"/>
          <a:ext cx="889000" cy="1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24505</xdr:rowOff>
    </xdr:from>
    <xdr:to>
      <xdr:col>71</xdr:col>
      <xdr:colOff>177800</xdr:colOff>
      <xdr:row>57</xdr:row>
      <xdr:rowOff>44850</xdr:rowOff>
    </xdr:to>
    <xdr:cxnSp macro="">
      <xdr:nvCxnSpPr>
        <xdr:cNvPr id="586" name="直線コネクタ 585"/>
        <xdr:cNvCxnSpPr/>
      </xdr:nvCxnSpPr>
      <xdr:spPr>
        <a:xfrm>
          <a:off x="12814300" y="9797155"/>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85547</xdr:rowOff>
    </xdr:from>
    <xdr:to>
      <xdr:col>85</xdr:col>
      <xdr:colOff>177800</xdr:colOff>
      <xdr:row>56</xdr:row>
      <xdr:rowOff>15697</xdr:rowOff>
    </xdr:to>
    <xdr:sp macro="" textlink="">
      <xdr:nvSpPr>
        <xdr:cNvPr id="596" name="楕円 595"/>
        <xdr:cNvSpPr/>
      </xdr:nvSpPr>
      <xdr:spPr>
        <a:xfrm>
          <a:off x="16268700" y="95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108424</xdr:rowOff>
    </xdr:from>
    <xdr:ext cx="534377" cy="259045"/>
    <xdr:sp macro="" textlink="">
      <xdr:nvSpPr>
        <xdr:cNvPr id="597" name="教育費該当値テキスト"/>
        <xdr:cNvSpPr txBox="1"/>
      </xdr:nvSpPr>
      <xdr:spPr>
        <a:xfrm>
          <a:off x="16370300" y="936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96272</xdr:rowOff>
    </xdr:from>
    <xdr:to>
      <xdr:col>81</xdr:col>
      <xdr:colOff>101600</xdr:colOff>
      <xdr:row>57</xdr:row>
      <xdr:rowOff>26422</xdr:rowOff>
    </xdr:to>
    <xdr:sp macro="" textlink="">
      <xdr:nvSpPr>
        <xdr:cNvPr id="598" name="楕円 597"/>
        <xdr:cNvSpPr/>
      </xdr:nvSpPr>
      <xdr:spPr>
        <a:xfrm>
          <a:off x="15430500" y="9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17549</xdr:rowOff>
    </xdr:from>
    <xdr:ext cx="534377" cy="259045"/>
    <xdr:sp macro="" textlink="">
      <xdr:nvSpPr>
        <xdr:cNvPr id="599" name="テキスト ボックス 598"/>
        <xdr:cNvSpPr txBox="1"/>
      </xdr:nvSpPr>
      <xdr:spPr>
        <a:xfrm>
          <a:off x="15214111" y="97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145535</xdr:rowOff>
    </xdr:from>
    <xdr:to>
      <xdr:col>76</xdr:col>
      <xdr:colOff>165100</xdr:colOff>
      <xdr:row>56</xdr:row>
      <xdr:rowOff>75685</xdr:rowOff>
    </xdr:to>
    <xdr:sp macro="" textlink="">
      <xdr:nvSpPr>
        <xdr:cNvPr id="600" name="楕円 599"/>
        <xdr:cNvSpPr/>
      </xdr:nvSpPr>
      <xdr:spPr>
        <a:xfrm>
          <a:off x="14541500" y="9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92212</xdr:rowOff>
    </xdr:from>
    <xdr:ext cx="534377" cy="259045"/>
    <xdr:sp macro="" textlink="">
      <xdr:nvSpPr>
        <xdr:cNvPr id="601" name="テキスト ボックス 600"/>
        <xdr:cNvSpPr txBox="1"/>
      </xdr:nvSpPr>
      <xdr:spPr>
        <a:xfrm>
          <a:off x="14325111" y="93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165500</xdr:rowOff>
    </xdr:from>
    <xdr:to>
      <xdr:col>72</xdr:col>
      <xdr:colOff>38100</xdr:colOff>
      <xdr:row>57</xdr:row>
      <xdr:rowOff>95650</xdr:rowOff>
    </xdr:to>
    <xdr:sp macro="" textlink="">
      <xdr:nvSpPr>
        <xdr:cNvPr id="602" name="楕円 601"/>
        <xdr:cNvSpPr/>
      </xdr:nvSpPr>
      <xdr:spPr>
        <a:xfrm>
          <a:off x="13652500" y="97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86777</xdr:rowOff>
    </xdr:from>
    <xdr:ext cx="534377" cy="259045"/>
    <xdr:sp macro="" textlink="">
      <xdr:nvSpPr>
        <xdr:cNvPr id="603" name="テキスト ボックス 602"/>
        <xdr:cNvSpPr txBox="1"/>
      </xdr:nvSpPr>
      <xdr:spPr>
        <a:xfrm>
          <a:off x="13436111" y="98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145155</xdr:rowOff>
    </xdr:from>
    <xdr:to>
      <xdr:col>67</xdr:col>
      <xdr:colOff>101600</xdr:colOff>
      <xdr:row>57</xdr:row>
      <xdr:rowOff>75305</xdr:rowOff>
    </xdr:to>
    <xdr:sp macro="" textlink="">
      <xdr:nvSpPr>
        <xdr:cNvPr id="604" name="楕円 603"/>
        <xdr:cNvSpPr/>
      </xdr:nvSpPr>
      <xdr:spPr>
        <a:xfrm>
          <a:off x="12763500" y="9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91832</xdr:rowOff>
    </xdr:from>
    <xdr:ext cx="534377" cy="259045"/>
    <xdr:sp macro="" textlink="">
      <xdr:nvSpPr>
        <xdr:cNvPr id="605" name="テキスト ボックス 604"/>
        <xdr:cNvSpPr txBox="1"/>
      </xdr:nvSpPr>
      <xdr:spPr>
        <a:xfrm>
          <a:off x="12547111" y="95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92348</xdr:rowOff>
    </xdr:from>
    <xdr:to>
      <xdr:col>85</xdr:col>
      <xdr:colOff>127000</xdr:colOff>
      <xdr:row>79</xdr:row>
      <xdr:rowOff>98879</xdr:rowOff>
    </xdr:to>
    <xdr:cxnSp macro="">
      <xdr:nvCxnSpPr>
        <xdr:cNvPr id="636" name="直線コネクタ 635"/>
        <xdr:cNvCxnSpPr/>
      </xdr:nvCxnSpPr>
      <xdr:spPr>
        <a:xfrm flipV="1">
          <a:off x="15481300" y="136368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64044</xdr:rowOff>
    </xdr:from>
    <xdr:to>
      <xdr:col>76</xdr:col>
      <xdr:colOff>114300</xdr:colOff>
      <xdr:row>79</xdr:row>
      <xdr:rowOff>98879</xdr:rowOff>
    </xdr:to>
    <xdr:cxnSp macro="">
      <xdr:nvCxnSpPr>
        <xdr:cNvPr id="642" name="直線コネクタ 641"/>
        <xdr:cNvCxnSpPr/>
      </xdr:nvCxnSpPr>
      <xdr:spPr>
        <a:xfrm>
          <a:off x="13703300" y="13608594"/>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10161</xdr:rowOff>
    </xdr:from>
    <xdr:to>
      <xdr:col>71</xdr:col>
      <xdr:colOff>177800</xdr:colOff>
      <xdr:row>79</xdr:row>
      <xdr:rowOff>64044</xdr:rowOff>
    </xdr:to>
    <xdr:cxnSp macro="">
      <xdr:nvCxnSpPr>
        <xdr:cNvPr id="645" name="直線コネクタ 644"/>
        <xdr:cNvCxnSpPr/>
      </xdr:nvCxnSpPr>
      <xdr:spPr>
        <a:xfrm>
          <a:off x="12814300" y="13383261"/>
          <a:ext cx="889000" cy="2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9" name="テキスト ボックス 648"/>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41548</xdr:rowOff>
    </xdr:from>
    <xdr:to>
      <xdr:col>85</xdr:col>
      <xdr:colOff>177800</xdr:colOff>
      <xdr:row>79</xdr:row>
      <xdr:rowOff>143148</xdr:rowOff>
    </xdr:to>
    <xdr:sp macro="" textlink="">
      <xdr:nvSpPr>
        <xdr:cNvPr id="655" name="楕円 654"/>
        <xdr:cNvSpPr/>
      </xdr:nvSpPr>
      <xdr:spPr>
        <a:xfrm>
          <a:off x="16268700" y="135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127925</xdr:rowOff>
    </xdr:from>
    <xdr:ext cx="249299" cy="259045"/>
    <xdr:sp macro="" textlink="">
      <xdr:nvSpPr>
        <xdr:cNvPr id="656" name="災害復旧費該当値テキスト"/>
        <xdr:cNvSpPr txBox="1"/>
      </xdr:nvSpPr>
      <xdr:spPr>
        <a:xfrm>
          <a:off x="16370300" y="135010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13244</xdr:rowOff>
    </xdr:from>
    <xdr:to>
      <xdr:col>72</xdr:col>
      <xdr:colOff>38100</xdr:colOff>
      <xdr:row>79</xdr:row>
      <xdr:rowOff>114844</xdr:rowOff>
    </xdr:to>
    <xdr:sp macro="" textlink="">
      <xdr:nvSpPr>
        <xdr:cNvPr id="661" name="楕円 660"/>
        <xdr:cNvSpPr/>
      </xdr:nvSpPr>
      <xdr:spPr>
        <a:xfrm>
          <a:off x="13652500" y="135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105971</xdr:rowOff>
    </xdr:from>
    <xdr:ext cx="313932" cy="259045"/>
    <xdr:sp macro="" textlink="">
      <xdr:nvSpPr>
        <xdr:cNvPr id="662" name="テキスト ボックス 661"/>
        <xdr:cNvSpPr txBox="1"/>
      </xdr:nvSpPr>
      <xdr:spPr>
        <a:xfrm>
          <a:off x="13546333" y="13650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130811</xdr:rowOff>
    </xdr:from>
    <xdr:to>
      <xdr:col>67</xdr:col>
      <xdr:colOff>101600</xdr:colOff>
      <xdr:row>78</xdr:row>
      <xdr:rowOff>60961</xdr:rowOff>
    </xdr:to>
    <xdr:sp macro="" textlink="">
      <xdr:nvSpPr>
        <xdr:cNvPr id="663" name="楕円 662"/>
        <xdr:cNvSpPr/>
      </xdr:nvSpPr>
      <xdr:spPr>
        <a:xfrm>
          <a:off x="12763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77488</xdr:rowOff>
    </xdr:from>
    <xdr:ext cx="378565" cy="259045"/>
    <xdr:sp macro="" textlink="">
      <xdr:nvSpPr>
        <xdr:cNvPr id="664" name="テキスト ボックス 663"/>
        <xdr:cNvSpPr txBox="1"/>
      </xdr:nvSpPr>
      <xdr:spPr>
        <a:xfrm>
          <a:off x="12625017" y="1310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71940</xdr:rowOff>
    </xdr:from>
    <xdr:to>
      <xdr:col>85</xdr:col>
      <xdr:colOff>127000</xdr:colOff>
      <xdr:row>97</xdr:row>
      <xdr:rowOff>73806</xdr:rowOff>
    </xdr:to>
    <xdr:cxnSp macro="">
      <xdr:nvCxnSpPr>
        <xdr:cNvPr id="693" name="直線コネクタ 692"/>
        <xdr:cNvCxnSpPr/>
      </xdr:nvCxnSpPr>
      <xdr:spPr>
        <a:xfrm>
          <a:off x="15481300" y="16702590"/>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61633</xdr:rowOff>
    </xdr:from>
    <xdr:to>
      <xdr:col>81</xdr:col>
      <xdr:colOff>50800</xdr:colOff>
      <xdr:row>97</xdr:row>
      <xdr:rowOff>71940</xdr:rowOff>
    </xdr:to>
    <xdr:cxnSp macro="">
      <xdr:nvCxnSpPr>
        <xdr:cNvPr id="696" name="直線コネクタ 695"/>
        <xdr:cNvCxnSpPr/>
      </xdr:nvCxnSpPr>
      <xdr:spPr>
        <a:xfrm>
          <a:off x="14592300" y="16692283"/>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45841</xdr:rowOff>
    </xdr:from>
    <xdr:to>
      <xdr:col>76</xdr:col>
      <xdr:colOff>114300</xdr:colOff>
      <xdr:row>97</xdr:row>
      <xdr:rowOff>61633</xdr:rowOff>
    </xdr:to>
    <xdr:cxnSp macro="">
      <xdr:nvCxnSpPr>
        <xdr:cNvPr id="699" name="直線コネクタ 698"/>
        <xdr:cNvCxnSpPr/>
      </xdr:nvCxnSpPr>
      <xdr:spPr>
        <a:xfrm>
          <a:off x="13703300" y="1667649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36468</xdr:rowOff>
    </xdr:from>
    <xdr:to>
      <xdr:col>71</xdr:col>
      <xdr:colOff>177800</xdr:colOff>
      <xdr:row>97</xdr:row>
      <xdr:rowOff>45841</xdr:rowOff>
    </xdr:to>
    <xdr:cxnSp macro="">
      <xdr:nvCxnSpPr>
        <xdr:cNvPr id="702" name="直線コネクタ 701"/>
        <xdr:cNvCxnSpPr/>
      </xdr:nvCxnSpPr>
      <xdr:spPr>
        <a:xfrm>
          <a:off x="12814300" y="16667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23006</xdr:rowOff>
    </xdr:from>
    <xdr:to>
      <xdr:col>85</xdr:col>
      <xdr:colOff>177800</xdr:colOff>
      <xdr:row>97</xdr:row>
      <xdr:rowOff>124606</xdr:rowOff>
    </xdr:to>
    <xdr:sp macro="" textlink="">
      <xdr:nvSpPr>
        <xdr:cNvPr id="712" name="楕円 711"/>
        <xdr:cNvSpPr/>
      </xdr:nvSpPr>
      <xdr:spPr>
        <a:xfrm>
          <a:off x="16268700" y="166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1433</xdr:rowOff>
    </xdr:from>
    <xdr:ext cx="534377" cy="259045"/>
    <xdr:sp macro="" textlink="">
      <xdr:nvSpPr>
        <xdr:cNvPr id="713" name="公債費該当値テキスト"/>
        <xdr:cNvSpPr txBox="1"/>
      </xdr:nvSpPr>
      <xdr:spPr>
        <a:xfrm>
          <a:off x="16370300" y="166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21140</xdr:rowOff>
    </xdr:from>
    <xdr:to>
      <xdr:col>81</xdr:col>
      <xdr:colOff>101600</xdr:colOff>
      <xdr:row>97</xdr:row>
      <xdr:rowOff>122740</xdr:rowOff>
    </xdr:to>
    <xdr:sp macro="" textlink="">
      <xdr:nvSpPr>
        <xdr:cNvPr id="714" name="楕円 713"/>
        <xdr:cNvSpPr/>
      </xdr:nvSpPr>
      <xdr:spPr>
        <a:xfrm>
          <a:off x="15430500" y="166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113867</xdr:rowOff>
    </xdr:from>
    <xdr:ext cx="534377" cy="259045"/>
    <xdr:sp macro="" textlink="">
      <xdr:nvSpPr>
        <xdr:cNvPr id="715" name="テキスト ボックス 714"/>
        <xdr:cNvSpPr txBox="1"/>
      </xdr:nvSpPr>
      <xdr:spPr>
        <a:xfrm>
          <a:off x="15214111" y="167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10833</xdr:rowOff>
    </xdr:from>
    <xdr:to>
      <xdr:col>76</xdr:col>
      <xdr:colOff>165100</xdr:colOff>
      <xdr:row>97</xdr:row>
      <xdr:rowOff>112433</xdr:rowOff>
    </xdr:to>
    <xdr:sp macro="" textlink="">
      <xdr:nvSpPr>
        <xdr:cNvPr id="716" name="楕円 715"/>
        <xdr:cNvSpPr/>
      </xdr:nvSpPr>
      <xdr:spPr>
        <a:xfrm>
          <a:off x="14541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103560</xdr:rowOff>
    </xdr:from>
    <xdr:ext cx="534377" cy="259045"/>
    <xdr:sp macro="" textlink="">
      <xdr:nvSpPr>
        <xdr:cNvPr id="717" name="テキスト ボックス 716"/>
        <xdr:cNvSpPr txBox="1"/>
      </xdr:nvSpPr>
      <xdr:spPr>
        <a:xfrm>
          <a:off x="14325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166491</xdr:rowOff>
    </xdr:from>
    <xdr:to>
      <xdr:col>72</xdr:col>
      <xdr:colOff>38100</xdr:colOff>
      <xdr:row>97</xdr:row>
      <xdr:rowOff>96641</xdr:rowOff>
    </xdr:to>
    <xdr:sp macro="" textlink="">
      <xdr:nvSpPr>
        <xdr:cNvPr id="718" name="楕円 717"/>
        <xdr:cNvSpPr/>
      </xdr:nvSpPr>
      <xdr:spPr>
        <a:xfrm>
          <a:off x="13652500" y="166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87768</xdr:rowOff>
    </xdr:from>
    <xdr:ext cx="534377" cy="259045"/>
    <xdr:sp macro="" textlink="">
      <xdr:nvSpPr>
        <xdr:cNvPr id="719" name="テキスト ボックス 718"/>
        <xdr:cNvSpPr txBox="1"/>
      </xdr:nvSpPr>
      <xdr:spPr>
        <a:xfrm>
          <a:off x="13436111" y="167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157118</xdr:rowOff>
    </xdr:from>
    <xdr:to>
      <xdr:col>67</xdr:col>
      <xdr:colOff>101600</xdr:colOff>
      <xdr:row>97</xdr:row>
      <xdr:rowOff>87268</xdr:rowOff>
    </xdr:to>
    <xdr:sp macro="" textlink="">
      <xdr:nvSpPr>
        <xdr:cNvPr id="720" name="楕円 719"/>
        <xdr:cNvSpPr/>
      </xdr:nvSpPr>
      <xdr:spPr>
        <a:xfrm>
          <a:off x="12763500" y="166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78395</xdr:rowOff>
    </xdr:from>
    <xdr:ext cx="534377" cy="259045"/>
    <xdr:sp macro="" textlink="">
      <xdr:nvSpPr>
        <xdr:cNvPr id="721" name="テキスト ボックス 720"/>
        <xdr:cNvSpPr txBox="1"/>
      </xdr:nvSpPr>
      <xdr:spPr>
        <a:xfrm>
          <a:off x="12547111" y="167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総務費は、財政調整基金や公共施設整備基金への積立金の増により前年度比増となり、類似団体内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8/36</a:t>
          </a:r>
          <a:r>
            <a:rPr kumimoji="1" lang="ja-JP" altLang="en-US" sz="1200">
              <a:latin typeface="ＭＳ Ｐゴシック" panose="020B0600070205080204" pitchFamily="50" charset="-128"/>
              <a:ea typeface="ＭＳ Ｐゴシック" panose="020B0600070205080204" pitchFamily="50" charset="-128"/>
            </a:rPr>
            <a:t>位となった。民生費は、子育て世帯への臨時特別給付金事業等が減となった一方で、住民税非課税世帯等に対する臨時特別給付金事業や電力・ガス・食料品等価格高騰緊急支援給付金事業等が増となったことにより、前年度からほぼ横ばいで、類似団体内</a:t>
          </a:r>
          <a:r>
            <a:rPr kumimoji="1" lang="en-US" altLang="ja-JP" sz="1200">
              <a:latin typeface="ＭＳ Ｐゴシック" panose="020B0600070205080204" pitchFamily="50" charset="-128"/>
              <a:ea typeface="ＭＳ Ｐゴシック" panose="020B0600070205080204" pitchFamily="50" charset="-128"/>
            </a:rPr>
            <a:t>11/36</a:t>
          </a:r>
          <a:r>
            <a:rPr kumimoji="1" lang="ja-JP" altLang="en-US" sz="1200">
              <a:latin typeface="ＭＳ Ｐゴシック" panose="020B0600070205080204" pitchFamily="50" charset="-128"/>
              <a:ea typeface="ＭＳ Ｐゴシック" panose="020B0600070205080204" pitchFamily="50" charset="-128"/>
            </a:rPr>
            <a:t>位となった。障害者自立支援給付費や民間保育園運営費等は増加傾向にあり、これらは義務的経費であることから経常収支比率の悪化を招くなど財政の硬直化にもつながるため、提供サービスの選択等について検討していく必要がある。</a:t>
          </a:r>
        </a:p>
        <a:p>
          <a:r>
            <a:rPr kumimoji="1" lang="ja-JP" altLang="en-US" sz="1200">
              <a:latin typeface="ＭＳ Ｐゴシック" panose="020B0600070205080204" pitchFamily="50" charset="-128"/>
              <a:ea typeface="ＭＳ Ｐゴシック" panose="020B0600070205080204" pitchFamily="50" charset="-128"/>
            </a:rPr>
            <a:t>衛生費は、新型コロナウイルスワクチン接種事業等の減により前年度比減となり、類似団体内</a:t>
          </a:r>
          <a:r>
            <a:rPr kumimoji="1" lang="en-US" altLang="ja-JP" sz="1200">
              <a:latin typeface="ＭＳ Ｐゴシック" panose="020B0600070205080204" pitchFamily="50" charset="-128"/>
              <a:ea typeface="ＭＳ Ｐゴシック" panose="020B0600070205080204" pitchFamily="50" charset="-128"/>
            </a:rPr>
            <a:t>15/36</a:t>
          </a:r>
          <a:r>
            <a:rPr kumimoji="1" lang="ja-JP" altLang="en-US" sz="1200">
              <a:latin typeface="ＭＳ Ｐゴシック" panose="020B0600070205080204" pitchFamily="50" charset="-128"/>
              <a:ea typeface="ＭＳ Ｐゴシック" panose="020B0600070205080204" pitchFamily="50" charset="-128"/>
            </a:rPr>
            <a:t>位となった。商工費は、電気料等物価高騰応援金や事業用燃料費高騰臨時対策補助金の増により前年度比増となっており、類似団体内</a:t>
          </a:r>
          <a:r>
            <a:rPr kumimoji="1" lang="en-US" altLang="ja-JP" sz="1200">
              <a:latin typeface="ＭＳ Ｐゴシック" panose="020B0600070205080204" pitchFamily="50" charset="-128"/>
              <a:ea typeface="ＭＳ Ｐゴシック" panose="020B0600070205080204" pitchFamily="50" charset="-128"/>
            </a:rPr>
            <a:t>27/36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土木費は、小川駅西口地区市街地再開発事業や鎌倉公園整備事業等の増により前年度から大幅に増となり、類似団体内</a:t>
          </a:r>
          <a:r>
            <a:rPr kumimoji="1" lang="en-US" altLang="ja-JP" sz="1200">
              <a:latin typeface="ＭＳ Ｐゴシック" panose="020B0600070205080204" pitchFamily="50" charset="-128"/>
              <a:ea typeface="ＭＳ Ｐゴシック" panose="020B0600070205080204" pitchFamily="50" charset="-128"/>
            </a:rPr>
            <a:t>16/36</a:t>
          </a:r>
          <a:r>
            <a:rPr kumimoji="1" lang="ja-JP" altLang="en-US" sz="1200">
              <a:latin typeface="ＭＳ Ｐゴシック" panose="020B0600070205080204" pitchFamily="50" charset="-128"/>
              <a:ea typeface="ＭＳ Ｐゴシック" panose="020B0600070205080204" pitchFamily="50" charset="-128"/>
            </a:rPr>
            <a:t>位となった。教育費は、学校給食センター更新事業等の増により前年度比増となっており、類似団体内</a:t>
          </a:r>
          <a:r>
            <a:rPr kumimoji="1" lang="en-US" altLang="ja-JP" sz="1200">
              <a:latin typeface="ＭＳ Ｐゴシック" panose="020B0600070205080204" pitchFamily="50" charset="-128"/>
              <a:ea typeface="ＭＳ Ｐゴシック" panose="020B0600070205080204" pitchFamily="50" charset="-128"/>
            </a:rPr>
            <a:t>10/36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公債費は、総額としては元金償還額の増により前年度比増となっているが、人口増に伴い住民一人当たりのコストは減となり、類似団体内</a:t>
          </a:r>
          <a:r>
            <a:rPr kumimoji="1" lang="en-US" altLang="ja-JP" sz="1200">
              <a:latin typeface="ＭＳ Ｐゴシック" panose="020B0600070205080204" pitchFamily="50" charset="-128"/>
              <a:ea typeface="ＭＳ Ｐゴシック" panose="020B0600070205080204" pitchFamily="50" charset="-128"/>
            </a:rPr>
            <a:t>30/36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今後、都市計画事業、市街地再開発事業、公共施設の老朽化に伴う維持補修・更新工事などの実施により、投資的経費が増加することが予想され、総務費や土木費、教育費についても増え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a:t>
          </a:r>
          <a:r>
            <a:rPr kumimoji="1" lang="ja-JP" altLang="en-US" sz="1050">
              <a:solidFill>
                <a:schemeClr val="tx1"/>
              </a:solidFill>
              <a:latin typeface="ＭＳ ゴシック" pitchFamily="49" charset="-128"/>
              <a:ea typeface="ＭＳ ゴシック" pitchFamily="49" charset="-128"/>
            </a:rPr>
            <a:t>財政調整基金は、</a:t>
          </a:r>
          <a:r>
            <a:rPr kumimoji="1" lang="en-US" altLang="ja-JP" sz="1050">
              <a:solidFill>
                <a:schemeClr val="tx1"/>
              </a:solidFill>
              <a:latin typeface="ＭＳ ゴシック" pitchFamily="49" charset="-128"/>
              <a:ea typeface="ＭＳ ゴシック" pitchFamily="49" charset="-128"/>
            </a:rPr>
            <a:t>30.5</a:t>
          </a:r>
          <a:r>
            <a:rPr kumimoji="1" lang="ja-JP" altLang="en-US" sz="1050">
              <a:solidFill>
                <a:schemeClr val="tx1"/>
              </a:solidFill>
              <a:latin typeface="ＭＳ ゴシック" pitchFamily="49" charset="-128"/>
              <a:ea typeface="ＭＳ ゴシック" pitchFamily="49" charset="-128"/>
            </a:rPr>
            <a:t>億円の取崩しを行ったものの、前年度繰越金等の増、普通交付税の増等による積立により、前年度と比較し残高が約</a:t>
          </a:r>
          <a:r>
            <a:rPr kumimoji="1" lang="en-US" altLang="ja-JP" sz="1050">
              <a:solidFill>
                <a:schemeClr val="tx1"/>
              </a:solidFill>
              <a:latin typeface="ＭＳ ゴシック" pitchFamily="49" charset="-128"/>
              <a:ea typeface="ＭＳ ゴシック" pitchFamily="49" charset="-128"/>
            </a:rPr>
            <a:t>1.1</a:t>
          </a:r>
          <a:r>
            <a:rPr kumimoji="1" lang="ja-JP" altLang="en-US" sz="1050">
              <a:solidFill>
                <a:schemeClr val="tx1"/>
              </a:solidFill>
              <a:latin typeface="ＭＳ ゴシック" pitchFamily="49" charset="-128"/>
              <a:ea typeface="ＭＳ ゴシック" pitchFamily="49" charset="-128"/>
            </a:rPr>
            <a:t>億円増加し、</a:t>
          </a:r>
          <a:r>
            <a:rPr kumimoji="1" lang="en-US" altLang="ja-JP" sz="1050">
              <a:solidFill>
                <a:schemeClr val="tx1"/>
              </a:solidFill>
              <a:latin typeface="ＭＳ ゴシック" pitchFamily="49" charset="-128"/>
              <a:ea typeface="ＭＳ ゴシック" pitchFamily="49" charset="-128"/>
            </a:rPr>
            <a:t>0.47</a:t>
          </a:r>
          <a:r>
            <a:rPr kumimoji="1" lang="ja-JP" altLang="en-US" sz="1050">
              <a:solidFill>
                <a:schemeClr val="tx1"/>
              </a:solidFill>
              <a:latin typeface="ＭＳ ゴシック" pitchFamily="49" charset="-128"/>
              <a:ea typeface="ＭＳ ゴシック" pitchFamily="49" charset="-128"/>
            </a:rPr>
            <a:t>ポイント増となった。</a:t>
          </a:r>
        </a:p>
        <a:p>
          <a:r>
            <a:rPr kumimoji="1" lang="ja-JP" altLang="en-US" sz="1050">
              <a:solidFill>
                <a:schemeClr val="tx1"/>
              </a:solidFill>
              <a:latin typeface="ＭＳ ゴシック" pitchFamily="49" charset="-128"/>
              <a:ea typeface="ＭＳ ゴシック" pitchFamily="49" charset="-128"/>
            </a:rPr>
            <a:t>　実質収支が</a:t>
          </a:r>
          <a:r>
            <a:rPr kumimoji="1" lang="en-US" altLang="ja-JP" sz="1050">
              <a:solidFill>
                <a:schemeClr val="tx1"/>
              </a:solidFill>
              <a:latin typeface="ＭＳ ゴシック" pitchFamily="49" charset="-128"/>
              <a:ea typeface="ＭＳ ゴシック" pitchFamily="49" charset="-128"/>
            </a:rPr>
            <a:t>3.09</a:t>
          </a:r>
          <a:r>
            <a:rPr kumimoji="1" lang="ja-JP" altLang="en-US" sz="1050">
              <a:solidFill>
                <a:schemeClr val="tx1"/>
              </a:solidFill>
              <a:latin typeface="ＭＳ ゴシック" pitchFamily="49" charset="-128"/>
              <a:ea typeface="ＭＳ ゴシック" pitchFamily="49" charset="-128"/>
            </a:rPr>
            <a:t>ポイント減となったのは、歳入が対前年度比</a:t>
          </a:r>
          <a:r>
            <a:rPr kumimoji="1" lang="en-US" altLang="ja-JP" sz="1050">
              <a:solidFill>
                <a:schemeClr val="tx1"/>
              </a:solidFill>
              <a:latin typeface="ＭＳ ゴシック" pitchFamily="49" charset="-128"/>
              <a:ea typeface="ＭＳ ゴシック" pitchFamily="49" charset="-128"/>
            </a:rPr>
            <a:t>8.2</a:t>
          </a:r>
          <a:r>
            <a:rPr kumimoji="1" lang="ja-JP" altLang="en-US" sz="1050">
              <a:solidFill>
                <a:schemeClr val="tx1"/>
              </a:solidFill>
              <a:latin typeface="ＭＳ ゴシック" pitchFamily="49" charset="-128"/>
              <a:ea typeface="ＭＳ ゴシック" pitchFamily="49" charset="-128"/>
            </a:rPr>
            <a:t>％の増となったものの、歳出が対前年度比</a:t>
          </a:r>
          <a:r>
            <a:rPr kumimoji="1" lang="en-US" altLang="ja-JP" sz="1050">
              <a:solidFill>
                <a:schemeClr val="tx1"/>
              </a:solidFill>
              <a:latin typeface="ＭＳ ゴシック" pitchFamily="49" charset="-128"/>
              <a:ea typeface="ＭＳ ゴシック" pitchFamily="49" charset="-128"/>
            </a:rPr>
            <a:t>10.1</a:t>
          </a:r>
          <a:r>
            <a:rPr kumimoji="1" lang="ja-JP" altLang="en-US" sz="1050">
              <a:solidFill>
                <a:schemeClr val="tx1"/>
              </a:solidFill>
              <a:latin typeface="ＭＳ ゴシック" pitchFamily="49" charset="-128"/>
              <a:ea typeface="ＭＳ ゴシック" pitchFamily="49" charset="-128"/>
            </a:rPr>
            <a:t>％の増となり、歳出の増が歳入の増を上回ったこと、また、翌年度に繰り越すべき財源が約</a:t>
          </a:r>
          <a:r>
            <a:rPr kumimoji="1" lang="en-US" altLang="ja-JP" sz="1050">
              <a:solidFill>
                <a:schemeClr val="tx1"/>
              </a:solidFill>
              <a:latin typeface="ＭＳ ゴシック" pitchFamily="49" charset="-128"/>
              <a:ea typeface="ＭＳ ゴシック" pitchFamily="49" charset="-128"/>
            </a:rPr>
            <a:t>3.1</a:t>
          </a:r>
          <a:r>
            <a:rPr kumimoji="1" lang="ja-JP" altLang="en-US" sz="1050">
              <a:solidFill>
                <a:schemeClr val="tx1"/>
              </a:solidFill>
              <a:latin typeface="ＭＳ ゴシック" pitchFamily="49" charset="-128"/>
              <a:ea typeface="ＭＳ ゴシック" pitchFamily="49" charset="-128"/>
            </a:rPr>
            <a:t>億円あったことによる。</a:t>
          </a:r>
        </a:p>
        <a:p>
          <a:r>
            <a:rPr kumimoji="1" lang="ja-JP" altLang="en-US" sz="1050">
              <a:solidFill>
                <a:schemeClr val="tx1"/>
              </a:solidFill>
              <a:latin typeface="ＭＳ ゴシック" pitchFamily="49" charset="-128"/>
              <a:ea typeface="ＭＳ ゴシック" pitchFamily="49" charset="-128"/>
            </a:rPr>
            <a:t>　実質単年度収支が</a:t>
          </a:r>
          <a:r>
            <a:rPr kumimoji="1" lang="en-US" altLang="ja-JP" sz="1050">
              <a:solidFill>
                <a:schemeClr val="tx1"/>
              </a:solidFill>
              <a:latin typeface="ＭＳ ゴシック" pitchFamily="49" charset="-128"/>
              <a:ea typeface="ＭＳ ゴシック" pitchFamily="49" charset="-128"/>
            </a:rPr>
            <a:t>15.51</a:t>
          </a:r>
          <a:r>
            <a:rPr kumimoji="1" lang="ja-JP" altLang="en-US" sz="1050">
              <a:solidFill>
                <a:schemeClr val="tx1"/>
              </a:solidFill>
              <a:latin typeface="ＭＳ ゴシック" pitchFamily="49" charset="-128"/>
              <a:ea typeface="ＭＳ ゴシック" pitchFamily="49" charset="-128"/>
            </a:rPr>
            <a:t>ポイント減となったのは、実質単年度収支が対前年度</a:t>
          </a:r>
          <a:r>
            <a:rPr kumimoji="1" lang="en-US" altLang="ja-JP" sz="1050">
              <a:solidFill>
                <a:schemeClr val="tx1"/>
              </a:solidFill>
              <a:latin typeface="ＭＳ ゴシック" pitchFamily="49" charset="-128"/>
              <a:ea typeface="ＭＳ ゴシック" pitchFamily="49" charset="-128"/>
            </a:rPr>
            <a:t>58.8</a:t>
          </a:r>
          <a:r>
            <a:rPr kumimoji="1" lang="ja-JP" altLang="en-US" sz="1050">
              <a:solidFill>
                <a:schemeClr val="tx1"/>
              </a:solidFill>
              <a:latin typeface="ＭＳ ゴシック" pitchFamily="49" charset="-128"/>
              <a:ea typeface="ＭＳ ゴシック" pitchFamily="49" charset="-128"/>
            </a:rPr>
            <a:t>億円増加したためである。これは、単年度収支が対前年度比</a:t>
          </a:r>
          <a:r>
            <a:rPr kumimoji="1" lang="en-US" altLang="ja-JP" sz="1050">
              <a:solidFill>
                <a:schemeClr val="tx1"/>
              </a:solidFill>
              <a:latin typeface="ＭＳ ゴシック" pitchFamily="49" charset="-128"/>
              <a:ea typeface="ＭＳ ゴシック" pitchFamily="49" charset="-128"/>
            </a:rPr>
            <a:t>44.1</a:t>
          </a:r>
          <a:r>
            <a:rPr kumimoji="1" lang="ja-JP" altLang="en-US" sz="1050">
              <a:solidFill>
                <a:schemeClr val="tx1"/>
              </a:solidFill>
              <a:latin typeface="ＭＳ ゴシック" pitchFamily="49" charset="-128"/>
              <a:ea typeface="ＭＳ ゴシック" pitchFamily="49" charset="-128"/>
            </a:rPr>
            <a:t>億円の減となったことと、前年度に取崩額がなかった財政調整基金について取崩額が</a:t>
          </a:r>
          <a:r>
            <a:rPr kumimoji="1" lang="en-US" altLang="ja-JP" sz="1050">
              <a:solidFill>
                <a:schemeClr val="tx1"/>
              </a:solidFill>
              <a:latin typeface="ＭＳ ゴシック" pitchFamily="49" charset="-128"/>
              <a:ea typeface="ＭＳ ゴシック" pitchFamily="49" charset="-128"/>
            </a:rPr>
            <a:t>30.5</a:t>
          </a:r>
          <a:r>
            <a:rPr kumimoji="1" lang="ja-JP" altLang="en-US" sz="1050">
              <a:solidFill>
                <a:schemeClr val="tx1"/>
              </a:solidFill>
              <a:latin typeface="ＭＳ ゴシック" pitchFamily="49" charset="-128"/>
              <a:ea typeface="ＭＳ ゴシック" pitchFamily="49" charset="-128"/>
            </a:rPr>
            <a:t>億円であったことなどが要因である。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小平市は、一般会計、特別会計及び下水道事業会計全てにおいて、実質収支額（歳入－歳出）がプラスであるため、黒字額となる。</a:t>
          </a:r>
        </a:p>
        <a:p>
          <a:r>
            <a:rPr kumimoji="1" lang="ja-JP" altLang="en-US" sz="1200">
              <a:solidFill>
                <a:schemeClr val="tx1"/>
              </a:solidFill>
              <a:latin typeface="ＭＳ ゴシック" pitchFamily="49" charset="-128"/>
              <a:ea typeface="ＭＳ ゴシック" pitchFamily="49" charset="-128"/>
            </a:rPr>
            <a:t>　一般会計は、標準財政規模（分母）が減少したものの、実質収支額（分子）が大幅に減少したため、前年度比</a:t>
          </a:r>
          <a:r>
            <a:rPr kumimoji="1" lang="en-US" altLang="ja-JP" sz="1200">
              <a:solidFill>
                <a:schemeClr val="tx1"/>
              </a:solidFill>
              <a:latin typeface="ＭＳ ゴシック" pitchFamily="49" charset="-128"/>
              <a:ea typeface="ＭＳ ゴシック" pitchFamily="49" charset="-128"/>
            </a:rPr>
            <a:t>3.09</a:t>
          </a:r>
          <a:r>
            <a:rPr kumimoji="1" lang="ja-JP" altLang="en-US" sz="1200">
              <a:solidFill>
                <a:schemeClr val="tx1"/>
              </a:solidFill>
              <a:latin typeface="ＭＳ ゴシック" pitchFamily="49" charset="-128"/>
              <a:ea typeface="ＭＳ ゴシック" pitchFamily="49" charset="-128"/>
            </a:rPr>
            <a:t>ポイント減少した。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下水道事業会計は、標準財政規模（分母）が減少し、実質収支額（分子）が増加したため、前年度比</a:t>
          </a:r>
          <a:r>
            <a:rPr kumimoji="1" lang="en-US" altLang="ja-JP" sz="1200">
              <a:solidFill>
                <a:schemeClr val="tx1"/>
              </a:solidFill>
              <a:latin typeface="ＭＳ ゴシック" pitchFamily="49" charset="-128"/>
              <a:ea typeface="ＭＳ ゴシック" pitchFamily="49" charset="-128"/>
            </a:rPr>
            <a:t>0.95</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　介護保険事業特別会計は、標準財政規模（分母）が減少し、実質収支額（分子）が増加したため、前年度比</a:t>
          </a:r>
          <a:r>
            <a:rPr kumimoji="1" lang="en-US" altLang="ja-JP" sz="1200">
              <a:solidFill>
                <a:schemeClr val="tx1"/>
              </a:solidFill>
              <a:latin typeface="ＭＳ ゴシック" pitchFamily="49" charset="-128"/>
              <a:ea typeface="ＭＳ ゴシック" pitchFamily="49" charset="-128"/>
            </a:rPr>
            <a:t>0.14</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　国民健康保険事業特別会計は、標準財政規模（分母）は減少したものの、実質収支額（分子）の減少がそれ以上であったため、前年度比</a:t>
          </a:r>
          <a:r>
            <a:rPr kumimoji="1" lang="en-US" altLang="ja-JP" sz="1200">
              <a:solidFill>
                <a:schemeClr val="tx1"/>
              </a:solidFill>
              <a:latin typeface="ＭＳ ゴシック" pitchFamily="49" charset="-128"/>
              <a:ea typeface="ＭＳ ゴシック" pitchFamily="49" charset="-128"/>
            </a:rPr>
            <a:t>0.29</a:t>
          </a:r>
          <a:r>
            <a:rPr kumimoji="1" lang="ja-JP" altLang="en-US" sz="1200">
              <a:solidFill>
                <a:schemeClr val="tx1"/>
              </a:solidFill>
              <a:latin typeface="ＭＳ ゴシック" pitchFamily="49" charset="-128"/>
              <a:ea typeface="ＭＳ ゴシック" pitchFamily="49" charset="-128"/>
            </a:rPr>
            <a:t>ポイント減少した。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後期高齢者医療特別会計は、標準財政規模（分母）は減少したものの、実質収支額（分子）の減少がそれ以上であったため、前年度比</a:t>
          </a:r>
          <a:r>
            <a:rPr kumimoji="1" lang="en-US" altLang="ja-JP" sz="1200">
              <a:solidFill>
                <a:schemeClr val="tx1"/>
              </a:solidFill>
              <a:latin typeface="ＭＳ ゴシック" pitchFamily="49" charset="-128"/>
              <a:ea typeface="ＭＳ ゴシック" pitchFamily="49" charset="-128"/>
            </a:rPr>
            <a:t>0.02</a:t>
          </a:r>
          <a:r>
            <a:rPr kumimoji="1" lang="ja-JP" altLang="en-US" sz="1200">
              <a:solidFill>
                <a:schemeClr val="tx1"/>
              </a:solidFill>
              <a:latin typeface="ＭＳ ゴシック" pitchFamily="49" charset="-128"/>
              <a:ea typeface="ＭＳ ゴシック" pitchFamily="49" charset="-128"/>
            </a:rPr>
            <a:t>ポイント減少した。</a:t>
          </a:r>
        </a:p>
        <a:p>
          <a:r>
            <a:rPr kumimoji="1" lang="ja-JP" altLang="en-US" sz="1200">
              <a:solidFill>
                <a:schemeClr val="tx1"/>
              </a:solidFill>
              <a:latin typeface="ＭＳ ゴシック" pitchFamily="49" charset="-128"/>
              <a:ea typeface="ＭＳ ゴシック" pitchFamily="49" charset="-128"/>
            </a:rPr>
            <a:t>　算定数値が黒字のため、連結実質赤字比率は算出されないが、▲</a:t>
          </a:r>
          <a:r>
            <a:rPr kumimoji="1" lang="en-US" altLang="ja-JP" sz="1200">
              <a:solidFill>
                <a:schemeClr val="tx1"/>
              </a:solidFill>
              <a:latin typeface="ＭＳ ゴシック" pitchFamily="49" charset="-128"/>
              <a:ea typeface="ＭＳ ゴシック" pitchFamily="49" charset="-128"/>
            </a:rPr>
            <a:t>20.96</a:t>
          </a:r>
          <a:r>
            <a:rPr kumimoji="1" lang="ja-JP" altLang="en-US" sz="1200">
              <a:solidFill>
                <a:schemeClr val="tx1"/>
              </a:solidFill>
              <a:latin typeface="ＭＳ ゴシック" pitchFamily="49" charset="-128"/>
              <a:ea typeface="ＭＳ ゴシック" pitchFamily="49" charset="-128"/>
            </a:rPr>
            <a:t>ポイントとなり、前年度より</a:t>
          </a:r>
          <a:r>
            <a:rPr kumimoji="1" lang="en-US" altLang="ja-JP" sz="1200">
              <a:solidFill>
                <a:schemeClr val="tx1"/>
              </a:solidFill>
              <a:latin typeface="ＭＳ ゴシック" pitchFamily="49" charset="-128"/>
              <a:ea typeface="ＭＳ ゴシック" pitchFamily="49" charset="-128"/>
            </a:rPr>
            <a:t>2.31</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　これは、標準財政規模（分母）は減少したものの、実質収支額（分子）の減少がそれ以上であったことによる。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89827411</v>
      </c>
      <c r="BO4" s="371"/>
      <c r="BP4" s="371"/>
      <c r="BQ4" s="371"/>
      <c r="BR4" s="371"/>
      <c r="BS4" s="371"/>
      <c r="BT4" s="371"/>
      <c r="BU4" s="372"/>
      <c r="BV4" s="370">
        <v>83018617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13.5</v>
      </c>
      <c r="CU4" s="377"/>
      <c r="CV4" s="377"/>
      <c r="CW4" s="377"/>
      <c r="CX4" s="377"/>
      <c r="CY4" s="377"/>
      <c r="CZ4" s="377"/>
      <c r="DA4" s="378"/>
      <c r="DB4" s="376">
        <v>16.600000000000001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84456794</v>
      </c>
      <c r="BO5" s="408"/>
      <c r="BP5" s="408"/>
      <c r="BQ5" s="408"/>
      <c r="BR5" s="408"/>
      <c r="BS5" s="408"/>
      <c r="BT5" s="408"/>
      <c r="BU5" s="409"/>
      <c r="BV5" s="407">
        <v>76706681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85.2</v>
      </c>
      <c r="CU5" s="405"/>
      <c r="CV5" s="405"/>
      <c r="CW5" s="405"/>
      <c r="CX5" s="405"/>
      <c r="CY5" s="405"/>
      <c r="CZ5" s="405"/>
      <c r="DA5" s="406"/>
      <c r="DB5" s="404">
        <v>83.1</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5370617</v>
      </c>
      <c r="BO6" s="408"/>
      <c r="BP6" s="408"/>
      <c r="BQ6" s="408"/>
      <c r="BR6" s="408"/>
      <c r="BS6" s="408"/>
      <c r="BT6" s="408"/>
      <c r="BU6" s="409"/>
      <c r="BV6" s="407">
        <v>6311936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86.5</v>
      </c>
      <c r="CU6" s="445"/>
      <c r="CV6" s="445"/>
      <c r="CW6" s="445"/>
      <c r="CX6" s="445"/>
      <c r="CY6" s="445"/>
      <c r="CZ6" s="445"/>
      <c r="DA6" s="446"/>
      <c r="DB6" s="444">
        <v>87.5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311845</v>
      </c>
      <c r="BO7" s="408"/>
      <c r="BP7" s="408"/>
      <c r="BQ7" s="408"/>
      <c r="BR7" s="408"/>
      <c r="BS7" s="408"/>
      <c r="BT7" s="408"/>
      <c r="BU7" s="409"/>
      <c r="BV7" s="407">
        <v>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37473101</v>
      </c>
      <c r="CU7" s="408"/>
      <c r="CV7" s="408"/>
      <c r="CW7" s="408"/>
      <c r="CX7" s="408"/>
      <c r="CY7" s="408"/>
      <c r="CZ7" s="408"/>
      <c r="DA7" s="409"/>
      <c r="DB7" s="407">
        <v>38048196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5058772</v>
      </c>
      <c r="BO8" s="408"/>
      <c r="BP8" s="408"/>
      <c r="BQ8" s="408"/>
      <c r="BR8" s="408"/>
      <c r="BS8" s="408"/>
      <c r="BT8" s="408"/>
      <c r="BU8" s="409"/>
      <c r="BV8" s="407">
        <v>6311936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0.93</v>
      </c>
      <c r="CU8" s="448"/>
      <c r="CV8" s="448"/>
      <c r="CW8" s="448"/>
      <c r="CX8" s="448"/>
      <c r="CY8" s="448"/>
      <c r="CZ8" s="448"/>
      <c r="DA8" s="449"/>
      <c r="DB8" s="447">
        <v>0.95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198739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-1253164</v>
      </c>
      <c r="BO9" s="408"/>
      <c r="BP9" s="408"/>
      <c r="BQ9" s="408"/>
      <c r="BR9" s="408"/>
      <c r="BS9" s="408"/>
      <c r="BT9" s="408"/>
      <c r="BU9" s="409"/>
      <c r="BV9" s="407">
        <v>3157859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5.9</v>
      </c>
      <c r="CU9" s="405"/>
      <c r="CV9" s="405"/>
      <c r="CW9" s="405"/>
      <c r="CX9" s="405"/>
      <c r="CY9" s="405"/>
      <c r="CZ9" s="405"/>
      <c r="DA9" s="406"/>
      <c r="DB9" s="404">
        <v>6.6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190005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3158001</v>
      </c>
      <c r="BO10" s="408"/>
      <c r="BP10" s="408"/>
      <c r="BQ10" s="408"/>
      <c r="BR10" s="408"/>
      <c r="BS10" s="408"/>
      <c r="BT10" s="408"/>
      <c r="BU10" s="409"/>
      <c r="BV10" s="407">
        <v>1579065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196924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3050000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191466</v>
      </c>
      <c r="S13" s="492"/>
      <c r="T13" s="492"/>
      <c r="U13" s="492"/>
      <c r="V13" s="493"/>
      <c r="W13" s="423" t="s">
        <v>143</v>
      </c>
      <c r="X13" s="424"/>
      <c r="Y13" s="424"/>
      <c r="Z13" s="424"/>
      <c r="AA13" s="424"/>
      <c r="AB13" s="414"/>
      <c r="AC13" s="458">
        <v>602</v>
      </c>
      <c r="AD13" s="459"/>
      <c r="AE13" s="459"/>
      <c r="AF13" s="459"/>
      <c r="AG13" s="501"/>
      <c r="AH13" s="458">
        <v>645</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-1145163</v>
      </c>
      <c r="BO13" s="408"/>
      <c r="BP13" s="408"/>
      <c r="BQ13" s="408"/>
      <c r="BR13" s="408"/>
      <c r="BS13" s="408"/>
      <c r="BT13" s="408"/>
      <c r="BU13" s="409"/>
      <c r="BV13" s="407">
        <v>4736924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1.9</v>
      </c>
      <c r="CU13" s="405"/>
      <c r="CV13" s="405"/>
      <c r="CW13" s="405"/>
      <c r="CX13" s="405"/>
      <c r="CY13" s="405"/>
      <c r="CZ13" s="405"/>
      <c r="DA13" s="406"/>
      <c r="DB13" s="404">
        <v>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195361</v>
      </c>
      <c r="S14" s="492"/>
      <c r="T14" s="492"/>
      <c r="U14" s="492"/>
      <c r="V14" s="493"/>
      <c r="W14" s="397"/>
      <c r="X14" s="398"/>
      <c r="Y14" s="398"/>
      <c r="Z14" s="398"/>
      <c r="AA14" s="398"/>
      <c r="AB14" s="387"/>
      <c r="AC14" s="494">
        <v>0.8</v>
      </c>
      <c r="AD14" s="495"/>
      <c r="AE14" s="495"/>
      <c r="AF14" s="495"/>
      <c r="AG14" s="496"/>
      <c r="AH14" s="494">
        <v>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150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190523</v>
      </c>
      <c r="S15" s="492"/>
      <c r="T15" s="492"/>
      <c r="U15" s="492"/>
      <c r="V15" s="493"/>
      <c r="W15" s="423" t="s">
        <v>151</v>
      </c>
      <c r="X15" s="424"/>
      <c r="Y15" s="424"/>
      <c r="Z15" s="424"/>
      <c r="AA15" s="424"/>
      <c r="AB15" s="414"/>
      <c r="AC15" s="458">
        <v>12310</v>
      </c>
      <c r="AD15" s="459"/>
      <c r="AE15" s="459"/>
      <c r="AF15" s="459"/>
      <c r="AG15" s="501"/>
      <c r="AH15" s="458">
        <v>13913</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26704498</v>
      </c>
      <c r="BO15" s="371"/>
      <c r="BP15" s="371"/>
      <c r="BQ15" s="371"/>
      <c r="BR15" s="371"/>
      <c r="BS15" s="371"/>
      <c r="BT15" s="371"/>
      <c r="BU15" s="372"/>
      <c r="BV15" s="370">
        <v>25549637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16</v>
      </c>
      <c r="AD16" s="495"/>
      <c r="AE16" s="495"/>
      <c r="AF16" s="495"/>
      <c r="AG16" s="496"/>
      <c r="AH16" s="494">
        <v>18.2</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29373931</v>
      </c>
      <c r="BO16" s="408"/>
      <c r="BP16" s="408"/>
      <c r="BQ16" s="408"/>
      <c r="BR16" s="408"/>
      <c r="BS16" s="408"/>
      <c r="BT16" s="408"/>
      <c r="BU16" s="409"/>
      <c r="BV16" s="407">
        <v>28088775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63963</v>
      </c>
      <c r="AD17" s="459"/>
      <c r="AE17" s="459"/>
      <c r="AF17" s="459"/>
      <c r="AG17" s="501"/>
      <c r="AH17" s="458">
        <v>61760</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34194228</v>
      </c>
      <c r="BO17" s="408"/>
      <c r="BP17" s="408"/>
      <c r="BQ17" s="408"/>
      <c r="BR17" s="408"/>
      <c r="BS17" s="408"/>
      <c r="BT17" s="408"/>
      <c r="BU17" s="409"/>
      <c r="BV17" s="407">
        <v>32654578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20.51</v>
      </c>
      <c r="M18" s="531"/>
      <c r="N18" s="531"/>
      <c r="O18" s="531"/>
      <c r="P18" s="531"/>
      <c r="Q18" s="531"/>
      <c r="R18" s="532"/>
      <c r="S18" s="532"/>
      <c r="T18" s="532"/>
      <c r="U18" s="532"/>
      <c r="V18" s="533"/>
      <c r="W18" s="425"/>
      <c r="X18" s="426"/>
      <c r="Y18" s="426"/>
      <c r="Z18" s="426"/>
      <c r="AA18" s="426"/>
      <c r="AB18" s="417"/>
      <c r="AC18" s="534">
        <v>83.2</v>
      </c>
      <c r="AD18" s="535"/>
      <c r="AE18" s="535"/>
      <c r="AF18" s="535"/>
      <c r="AG18" s="536"/>
      <c r="AH18" s="534">
        <v>80.900000000000006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34266814</v>
      </c>
      <c r="BO18" s="408"/>
      <c r="BP18" s="408"/>
      <c r="BQ18" s="408"/>
      <c r="BR18" s="408"/>
      <c r="BS18" s="408"/>
      <c r="BT18" s="408"/>
      <c r="BU18" s="409"/>
      <c r="BV18" s="407">
        <v>32818594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9690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54655823</v>
      </c>
      <c r="BO19" s="408"/>
      <c r="BP19" s="408"/>
      <c r="BQ19" s="408"/>
      <c r="BR19" s="408"/>
      <c r="BS19" s="408"/>
      <c r="BT19" s="408"/>
      <c r="BU19" s="409"/>
      <c r="BV19" s="407">
        <v>48704427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91287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25384580</v>
      </c>
      <c r="BO22" s="371"/>
      <c r="BP22" s="371"/>
      <c r="BQ22" s="371"/>
      <c r="BR22" s="371"/>
      <c r="BS22" s="371"/>
      <c r="BT22" s="371"/>
      <c r="BU22" s="372"/>
      <c r="BV22" s="370">
        <v>25418943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18863330</v>
      </c>
      <c r="BO23" s="408"/>
      <c r="BP23" s="408"/>
      <c r="BQ23" s="408"/>
      <c r="BR23" s="408"/>
      <c r="BS23" s="408"/>
      <c r="BT23" s="408"/>
      <c r="BU23" s="409"/>
      <c r="BV23" s="407">
        <v>18291910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10500</v>
      </c>
      <c r="R24" s="459"/>
      <c r="S24" s="459"/>
      <c r="T24" s="459"/>
      <c r="U24" s="459"/>
      <c r="V24" s="501"/>
      <c r="W24" s="553"/>
      <c r="X24" s="554"/>
      <c r="Y24" s="555"/>
      <c r="Z24" s="457" t="s">
        <v>176</v>
      </c>
      <c r="AA24" s="437"/>
      <c r="AB24" s="437"/>
      <c r="AC24" s="437"/>
      <c r="AD24" s="437"/>
      <c r="AE24" s="437"/>
      <c r="AF24" s="437"/>
      <c r="AG24" s="438"/>
      <c r="AH24" s="458">
        <v>901</v>
      </c>
      <c r="AI24" s="459"/>
      <c r="AJ24" s="459"/>
      <c r="AK24" s="459"/>
      <c r="AL24" s="501"/>
      <c r="AM24" s="458">
        <v>2814724</v>
      </c>
      <c r="AN24" s="459"/>
      <c r="AO24" s="459"/>
      <c r="AP24" s="459"/>
      <c r="AQ24" s="459"/>
      <c r="AR24" s="501"/>
      <c r="AS24" s="458">
        <v>3124</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10811186</v>
      </c>
      <c r="BO24" s="408"/>
      <c r="BP24" s="408"/>
      <c r="BQ24" s="408"/>
      <c r="BR24" s="408"/>
      <c r="BS24" s="408"/>
      <c r="BT24" s="408"/>
      <c r="BU24" s="409"/>
      <c r="BV24" s="407">
        <v>10169036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9000</v>
      </c>
      <c r="R25" s="459"/>
      <c r="S25" s="459"/>
      <c r="T25" s="459"/>
      <c r="U25" s="459"/>
      <c r="V25" s="501"/>
      <c r="W25" s="553"/>
      <c r="X25" s="554"/>
      <c r="Y25" s="555"/>
      <c r="Z25" s="457" t="s">
        <v>179</v>
      </c>
      <c r="AA25" s="437"/>
      <c r="AB25" s="437"/>
      <c r="AC25" s="437"/>
      <c r="AD25" s="437"/>
      <c r="AE25" s="437"/>
      <c r="AF25" s="437"/>
      <c r="AG25" s="438"/>
      <c r="AH25" s="458" t="s">
        <v>150</v>
      </c>
      <c r="AI25" s="459"/>
      <c r="AJ25" s="459"/>
      <c r="AK25" s="459"/>
      <c r="AL25" s="501"/>
      <c r="AM25" s="458" t="s">
        <v>150</v>
      </c>
      <c r="AN25" s="459"/>
      <c r="AO25" s="459"/>
      <c r="AP25" s="459"/>
      <c r="AQ25" s="459"/>
      <c r="AR25" s="501"/>
      <c r="AS25" s="458" t="s">
        <v>150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19919157</v>
      </c>
      <c r="BO25" s="371"/>
      <c r="BP25" s="371"/>
      <c r="BQ25" s="371"/>
      <c r="BR25" s="371"/>
      <c r="BS25" s="371"/>
      <c r="BT25" s="371"/>
      <c r="BU25" s="372"/>
      <c r="BV25" s="370">
        <v>21475936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8100</v>
      </c>
      <c r="R26" s="459"/>
      <c r="S26" s="459"/>
      <c r="T26" s="459"/>
      <c r="U26" s="459"/>
      <c r="V26" s="501"/>
      <c r="W26" s="553"/>
      <c r="X26" s="554"/>
      <c r="Y26" s="555"/>
      <c r="Z26" s="457" t="s">
        <v>182</v>
      </c>
      <c r="AA26" s="559"/>
      <c r="AB26" s="559"/>
      <c r="AC26" s="559"/>
      <c r="AD26" s="559"/>
      <c r="AE26" s="559"/>
      <c r="AF26" s="559"/>
      <c r="AG26" s="560"/>
      <c r="AH26" s="458">
        <v>55</v>
      </c>
      <c r="AI26" s="459"/>
      <c r="AJ26" s="459"/>
      <c r="AK26" s="459"/>
      <c r="AL26" s="501"/>
      <c r="AM26" s="458">
        <v>176880</v>
      </c>
      <c r="AN26" s="459"/>
      <c r="AO26" s="459"/>
      <c r="AP26" s="459"/>
      <c r="AQ26" s="459"/>
      <c r="AR26" s="501"/>
      <c r="AS26" s="458">
        <v>3216</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v>160000</v>
      </c>
      <c r="BO26" s="408"/>
      <c r="BP26" s="408"/>
      <c r="BQ26" s="408"/>
      <c r="BR26" s="408"/>
      <c r="BS26" s="408"/>
      <c r="BT26" s="408"/>
      <c r="BU26" s="409"/>
      <c r="BV26" s="407">
        <v>150000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6500</v>
      </c>
      <c r="R27" s="459"/>
      <c r="S27" s="459"/>
      <c r="T27" s="459"/>
      <c r="U27" s="459"/>
      <c r="V27" s="501"/>
      <c r="W27" s="553"/>
      <c r="X27" s="554"/>
      <c r="Y27" s="555"/>
      <c r="Z27" s="457" t="s">
        <v>185</v>
      </c>
      <c r="AA27" s="437"/>
      <c r="AB27" s="437"/>
      <c r="AC27" s="437"/>
      <c r="AD27" s="437"/>
      <c r="AE27" s="437"/>
      <c r="AF27" s="437"/>
      <c r="AG27" s="438"/>
      <c r="AH27" s="458">
        <v>3</v>
      </c>
      <c r="AI27" s="459"/>
      <c r="AJ27" s="459"/>
      <c r="AK27" s="459"/>
      <c r="AL27" s="501"/>
      <c r="AM27" s="458">
        <v>12856</v>
      </c>
      <c r="AN27" s="459"/>
      <c r="AO27" s="459"/>
      <c r="AP27" s="459"/>
      <c r="AQ27" s="459"/>
      <c r="AR27" s="501"/>
      <c r="AS27" s="458">
        <v>4285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100001</v>
      </c>
      <c r="BO27" s="527"/>
      <c r="BP27" s="527"/>
      <c r="BQ27" s="527"/>
      <c r="BR27" s="527"/>
      <c r="BS27" s="527"/>
      <c r="BT27" s="527"/>
      <c r="BU27" s="528"/>
      <c r="BV27" s="526">
        <v>100001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5800</v>
      </c>
      <c r="R28" s="459"/>
      <c r="S28" s="459"/>
      <c r="T28" s="459"/>
      <c r="U28" s="459"/>
      <c r="V28" s="501"/>
      <c r="W28" s="553"/>
      <c r="X28" s="554"/>
      <c r="Y28" s="555"/>
      <c r="Z28" s="457" t="s">
        <v>188</v>
      </c>
      <c r="AA28" s="437"/>
      <c r="AB28" s="437"/>
      <c r="AC28" s="437"/>
      <c r="AD28" s="437"/>
      <c r="AE28" s="437"/>
      <c r="AF28" s="437"/>
      <c r="AG28" s="438"/>
      <c r="AH28" s="458" t="s">
        <v>150</v>
      </c>
      <c r="AI28" s="459"/>
      <c r="AJ28" s="459"/>
      <c r="AK28" s="459"/>
      <c r="AL28" s="501"/>
      <c r="AM28" s="458" t="s">
        <v>141</v>
      </c>
      <c r="AN28" s="459"/>
      <c r="AO28" s="459"/>
      <c r="AP28" s="459"/>
      <c r="AQ28" s="459"/>
      <c r="AR28" s="501"/>
      <c r="AS28" s="458" t="s">
        <v>150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4524974</v>
      </c>
      <c r="BO28" s="371"/>
      <c r="BP28" s="371"/>
      <c r="BQ28" s="371"/>
      <c r="BR28" s="371"/>
      <c r="BS28" s="371"/>
      <c r="BT28" s="371"/>
      <c r="BU28" s="372"/>
      <c r="BV28" s="370">
        <v>4416973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26</v>
      </c>
      <c r="M29" s="459"/>
      <c r="N29" s="459"/>
      <c r="O29" s="459"/>
      <c r="P29" s="501"/>
      <c r="Q29" s="458">
        <v>5500</v>
      </c>
      <c r="R29" s="459"/>
      <c r="S29" s="459"/>
      <c r="T29" s="459"/>
      <c r="U29" s="459"/>
      <c r="V29" s="501"/>
      <c r="W29" s="556"/>
      <c r="X29" s="557"/>
      <c r="Y29" s="558"/>
      <c r="Z29" s="457" t="s">
        <v>191</v>
      </c>
      <c r="AA29" s="437"/>
      <c r="AB29" s="437"/>
      <c r="AC29" s="437"/>
      <c r="AD29" s="437"/>
      <c r="AE29" s="437"/>
      <c r="AF29" s="437"/>
      <c r="AG29" s="438"/>
      <c r="AH29" s="458">
        <v>904</v>
      </c>
      <c r="AI29" s="459"/>
      <c r="AJ29" s="459"/>
      <c r="AK29" s="459"/>
      <c r="AL29" s="501"/>
      <c r="AM29" s="458">
        <v>2827580</v>
      </c>
      <c r="AN29" s="459"/>
      <c r="AO29" s="459"/>
      <c r="AP29" s="459"/>
      <c r="AQ29" s="459"/>
      <c r="AR29" s="501"/>
      <c r="AS29" s="458">
        <v>3128</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4803</v>
      </c>
      <c r="BO29" s="408"/>
      <c r="BP29" s="408"/>
      <c r="BQ29" s="408"/>
      <c r="BR29" s="408"/>
      <c r="BS29" s="408"/>
      <c r="BT29" s="408"/>
      <c r="BU29" s="409"/>
      <c r="BV29" s="407">
        <v>4803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12836695</v>
      </c>
      <c r="BO30" s="527"/>
      <c r="BP30" s="527"/>
      <c r="BQ30" s="527"/>
      <c r="BR30" s="527"/>
      <c r="BS30" s="527"/>
      <c r="BT30" s="527"/>
      <c r="BU30" s="528"/>
      <c r="BV30" s="526">
        <v>10137349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203</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小平市下水道事業会計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東京たま広域資源循環組合（一般会計）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小平市文化振興財団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小平・村山・大和衛生組合（一般会計）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小平市土地開発公社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多摩六都科学館組合（一般会計）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昭和病院企業団（病院事業会計）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東京都四市競艇事業組合（一般会計）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東京都十一市競輪事業組合（一般会計）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東京市町村総合事務組合（交通災害共済事務特別会計）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湖南衛生組合（一般会計）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東京都後期高齢者医療広域連合（一般会計）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FbD95/l4iWIXcBAVWDgbXF97zpdvvcPbYhTPveyMyHdkXZ5dwsE5zFAaKwN+WkLZi8x2cOMX0yn2vh8DkBNhQ==" saltValue="HQSDxeonhLoddo+a4NTes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3" t="s">
        <v>562</v>
      </c>
      <c r="D34" s="1153"/>
      <c r="E34" s="1154"/>
      <c r="F34" s="32">
        <v>5.63</v>
      </c>
      <c r="G34" s="33">
        <v>6.04</v>
      </c>
      <c r="H34" s="33">
        <v>8.5399999999999991</v>
      </c>
      <c r="I34" s="33">
        <v>16.579999999999998</v>
      </c>
      <c r="J34" s="34">
        <v>13.49</v>
      </c>
      <c r="K34" s="22"/>
      <c r="L34" s="22"/>
      <c r="M34" s="22"/>
      <c r="N34" s="22"/>
      <c r="O34" s="22"/>
      <c r="P34" s="22"/>
    </row>
    <row r="35" spans="1:16" ht="39" customHeight="1" x14ac:dyDescent="0.15">
      <c r="A35" s="22"/>
      <c r="B35" s="35"/>
      <c r="C35" s="1147" t="s">
        <v>563</v>
      </c>
      <c r="D35" s="1148"/>
      <c r="E35" s="1149"/>
      <c r="F35" s="36" t="s">
        <v>515</v>
      </c>
      <c r="G35" s="37">
        <v>1.87</v>
      </c>
      <c r="H35" s="37">
        <v>3.3</v>
      </c>
      <c r="I35" s="37">
        <v>4.42</v>
      </c>
      <c r="J35" s="38">
        <v>5.37</v>
      </c>
      <c r="K35" s="22"/>
      <c r="L35" s="22"/>
      <c r="M35" s="22"/>
      <c r="N35" s="22"/>
      <c r="O35" s="22"/>
      <c r="P35" s="22"/>
    </row>
    <row r="36" spans="1:16" ht="39" customHeight="1" x14ac:dyDescent="0.15">
      <c r="A36" s="22"/>
      <c r="B36" s="35"/>
      <c r="C36" s="1147" t="s">
        <v>564</v>
      </c>
      <c r="D36" s="1148"/>
      <c r="E36" s="1149"/>
      <c r="F36" s="36">
        <v>0.68</v>
      </c>
      <c r="G36" s="37">
        <v>0.62</v>
      </c>
      <c r="H36" s="37">
        <v>1.18</v>
      </c>
      <c r="I36" s="37">
        <v>1.1399999999999999</v>
      </c>
      <c r="J36" s="38">
        <v>1.28</v>
      </c>
      <c r="K36" s="22"/>
      <c r="L36" s="22"/>
      <c r="M36" s="22"/>
      <c r="N36" s="22"/>
      <c r="O36" s="22"/>
      <c r="P36" s="22"/>
    </row>
    <row r="37" spans="1:16" ht="39" customHeight="1" x14ac:dyDescent="0.15">
      <c r="A37" s="22"/>
      <c r="B37" s="35"/>
      <c r="C37" s="1147" t="s">
        <v>565</v>
      </c>
      <c r="D37" s="1148"/>
      <c r="E37" s="1149"/>
      <c r="F37" s="36">
        <v>0.45</v>
      </c>
      <c r="G37" s="37">
        <v>0.31</v>
      </c>
      <c r="H37" s="37">
        <v>0.57999999999999996</v>
      </c>
      <c r="I37" s="37">
        <v>0.99</v>
      </c>
      <c r="J37" s="38">
        <v>0.7</v>
      </c>
      <c r="K37" s="22"/>
      <c r="L37" s="22"/>
      <c r="M37" s="22"/>
      <c r="N37" s="22"/>
      <c r="O37" s="22"/>
      <c r="P37" s="22"/>
    </row>
    <row r="38" spans="1:16" ht="39" customHeight="1" x14ac:dyDescent="0.15">
      <c r="A38" s="22"/>
      <c r="B38" s="35"/>
      <c r="C38" s="1147" t="s">
        <v>566</v>
      </c>
      <c r="D38" s="1148"/>
      <c r="E38" s="1149"/>
      <c r="F38" s="36">
        <v>7.0000000000000007E-2</v>
      </c>
      <c r="G38" s="37">
        <v>0.06</v>
      </c>
      <c r="H38" s="37">
        <v>0.06</v>
      </c>
      <c r="I38" s="37">
        <v>0.11</v>
      </c>
      <c r="J38" s="38">
        <v>0.09</v>
      </c>
      <c r="K38" s="22"/>
      <c r="L38" s="22"/>
      <c r="M38" s="22"/>
      <c r="N38" s="22"/>
      <c r="O38" s="22"/>
      <c r="P38" s="22"/>
    </row>
    <row r="39" spans="1:16" ht="39" customHeight="1" x14ac:dyDescent="0.15">
      <c r="A39" s="22"/>
      <c r="B39" s="35"/>
      <c r="C39" s="1147"/>
      <c r="D39" s="1148"/>
      <c r="E39" s="1149"/>
      <c r="F39" s="36"/>
      <c r="G39" s="37"/>
      <c r="H39" s="37"/>
      <c r="I39" s="37"/>
      <c r="J39" s="38"/>
      <c r="K39" s="22"/>
      <c r="L39" s="22"/>
      <c r="M39" s="22"/>
      <c r="N39" s="22"/>
      <c r="O39" s="22"/>
      <c r="P39" s="22"/>
    </row>
    <row r="40" spans="1:16" ht="39" customHeight="1" x14ac:dyDescent="0.15">
      <c r="A40" s="22"/>
      <c r="B40" s="35"/>
      <c r="C40" s="1147"/>
      <c r="D40" s="1148"/>
      <c r="E40" s="1149"/>
      <c r="F40" s="36"/>
      <c r="G40" s="37"/>
      <c r="H40" s="37"/>
      <c r="I40" s="37"/>
      <c r="J40" s="38"/>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567</v>
      </c>
      <c r="D42" s="1148"/>
      <c r="E42" s="1149"/>
      <c r="F42" s="36" t="s">
        <v>515</v>
      </c>
      <c r="G42" s="37" t="s">
        <v>515</v>
      </c>
      <c r="H42" s="37" t="s">
        <v>515</v>
      </c>
      <c r="I42" s="37" t="s">
        <v>515</v>
      </c>
      <c r="J42" s="38" t="s">
        <v>515</v>
      </c>
      <c r="K42" s="22"/>
      <c r="L42" s="22"/>
      <c r="M42" s="22"/>
      <c r="N42" s="22"/>
      <c r="O42" s="22"/>
      <c r="P42" s="22"/>
    </row>
    <row r="43" spans="1:16" ht="39" customHeight="1" thickBot="1" x14ac:dyDescent="0.2">
      <c r="A43" s="22"/>
      <c r="B43" s="40"/>
      <c r="C43" s="1150" t="s">
        <v>568</v>
      </c>
      <c r="D43" s="1151"/>
      <c r="E43" s="1152"/>
      <c r="F43" s="41">
        <v>1.0900000000000001</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Pnx0bwyZQOhnyhZcdtdgLxSZpkpfPabIJwYaYZk4/fB1x9Vqbn0b89fP6fjM8BqjhagBS/a11gtdPDkvM2GgA==" saltValue="jyM5F2CkB1bRX4FhOWSn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3566</v>
      </c>
      <c r="L45" s="60">
        <v>3493</v>
      </c>
      <c r="M45" s="60">
        <v>3343</v>
      </c>
      <c r="N45" s="60">
        <v>3235</v>
      </c>
      <c r="O45" s="61">
        <v>3241</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515</v>
      </c>
      <c r="L46" s="64" t="s">
        <v>515</v>
      </c>
      <c r="M46" s="64" t="s">
        <v>515</v>
      </c>
      <c r="N46" s="64" t="s">
        <v>515</v>
      </c>
      <c r="O46" s="65" t="s">
        <v>515</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515</v>
      </c>
      <c r="L47" s="64" t="s">
        <v>515</v>
      </c>
      <c r="M47" s="64" t="s">
        <v>515</v>
      </c>
      <c r="N47" s="64" t="s">
        <v>515</v>
      </c>
      <c r="O47" s="65" t="s">
        <v>515</v>
      </c>
      <c r="P47" s="48"/>
      <c r="Q47" s="48"/>
      <c r="R47" s="48"/>
      <c r="S47" s="48"/>
      <c r="T47" s="48"/>
      <c r="U47" s="48"/>
    </row>
    <row r="48" spans="1:21" ht="30.75" customHeight="1" x14ac:dyDescent="0.15">
      <c r="A48" s="48"/>
      <c r="B48" s="1157"/>
      <c r="C48" s="1158"/>
      <c r="D48" s="62"/>
      <c r="E48" s="1163" t="s">
        <v>15</v>
      </c>
      <c r="F48" s="1163"/>
      <c r="G48" s="1163"/>
      <c r="H48" s="1163"/>
      <c r="I48" s="1163"/>
      <c r="J48" s="1164"/>
      <c r="K48" s="63">
        <v>626</v>
      </c>
      <c r="L48" s="64">
        <v>623</v>
      </c>
      <c r="M48" s="64">
        <v>577</v>
      </c>
      <c r="N48" s="64">
        <v>575</v>
      </c>
      <c r="O48" s="65">
        <v>579</v>
      </c>
      <c r="P48" s="48"/>
      <c r="Q48" s="48"/>
      <c r="R48" s="48"/>
      <c r="S48" s="48"/>
      <c r="T48" s="48"/>
      <c r="U48" s="48"/>
    </row>
    <row r="49" spans="1:21" ht="30.75" customHeight="1" x14ac:dyDescent="0.15">
      <c r="A49" s="48"/>
      <c r="B49" s="1157"/>
      <c r="C49" s="1158"/>
      <c r="D49" s="62"/>
      <c r="E49" s="1163" t="s">
        <v>16</v>
      </c>
      <c r="F49" s="1163"/>
      <c r="G49" s="1163"/>
      <c r="H49" s="1163"/>
      <c r="I49" s="1163"/>
      <c r="J49" s="1164"/>
      <c r="K49" s="63">
        <v>123</v>
      </c>
      <c r="L49" s="64">
        <v>115</v>
      </c>
      <c r="M49" s="64">
        <v>76</v>
      </c>
      <c r="N49" s="64">
        <v>72</v>
      </c>
      <c r="O49" s="65">
        <v>114</v>
      </c>
      <c r="P49" s="48"/>
      <c r="Q49" s="48"/>
      <c r="R49" s="48"/>
      <c r="S49" s="48"/>
      <c r="T49" s="48"/>
      <c r="U49" s="48"/>
    </row>
    <row r="50" spans="1:21" ht="30.75" customHeight="1" x14ac:dyDescent="0.15">
      <c r="A50" s="48"/>
      <c r="B50" s="1157"/>
      <c r="C50" s="1158"/>
      <c r="D50" s="62"/>
      <c r="E50" s="1163" t="s">
        <v>17</v>
      </c>
      <c r="F50" s="1163"/>
      <c r="G50" s="1163"/>
      <c r="H50" s="1163"/>
      <c r="I50" s="1163"/>
      <c r="J50" s="1164"/>
      <c r="K50" s="63">
        <v>71</v>
      </c>
      <c r="L50" s="64">
        <v>75</v>
      </c>
      <c r="M50" s="64">
        <v>74</v>
      </c>
      <c r="N50" s="64">
        <v>71</v>
      </c>
      <c r="O50" s="65">
        <v>71</v>
      </c>
      <c r="P50" s="48"/>
      <c r="Q50" s="48"/>
      <c r="R50" s="48"/>
      <c r="S50" s="48"/>
      <c r="T50" s="48"/>
      <c r="U50" s="48"/>
    </row>
    <row r="51" spans="1:21" ht="30.75" customHeight="1" x14ac:dyDescent="0.15">
      <c r="A51" s="48"/>
      <c r="B51" s="1159"/>
      <c r="C51" s="1160"/>
      <c r="D51" s="66"/>
      <c r="E51" s="1163" t="s">
        <v>18</v>
      </c>
      <c r="F51" s="1163"/>
      <c r="G51" s="1163"/>
      <c r="H51" s="1163"/>
      <c r="I51" s="1163"/>
      <c r="J51" s="1164"/>
      <c r="K51" s="63" t="s">
        <v>515</v>
      </c>
      <c r="L51" s="64" t="s">
        <v>515</v>
      </c>
      <c r="M51" s="64" t="s">
        <v>515</v>
      </c>
      <c r="N51" s="64" t="s">
        <v>515</v>
      </c>
      <c r="O51" s="65" t="s">
        <v>515</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3817</v>
      </c>
      <c r="L52" s="64">
        <v>3580</v>
      </c>
      <c r="M52" s="64">
        <v>3293</v>
      </c>
      <c r="N52" s="64">
        <v>3305</v>
      </c>
      <c r="O52" s="65">
        <v>3358</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569</v>
      </c>
      <c r="L53" s="69">
        <v>726</v>
      </c>
      <c r="M53" s="69">
        <v>777</v>
      </c>
      <c r="N53" s="69">
        <v>648</v>
      </c>
      <c r="O53" s="70">
        <v>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71" t="s">
        <v>26</v>
      </c>
      <c r="C58" s="1172"/>
      <c r="D58" s="1177" t="s">
        <v>27</v>
      </c>
      <c r="E58" s="1178"/>
      <c r="F58" s="1178"/>
      <c r="G58" s="1178"/>
      <c r="H58" s="1178"/>
      <c r="I58" s="1178"/>
      <c r="J58" s="1179"/>
      <c r="K58" s="83"/>
      <c r="L58" s="84"/>
      <c r="M58" s="84"/>
      <c r="N58" s="84"/>
      <c r="O58" s="85"/>
    </row>
    <row r="59" spans="1:21" ht="31.5" customHeight="1" x14ac:dyDescent="0.15">
      <c r="B59" s="1173"/>
      <c r="C59" s="1174"/>
      <c r="D59" s="1180" t="s">
        <v>28</v>
      </c>
      <c r="E59" s="1181"/>
      <c r="F59" s="1181"/>
      <c r="G59" s="1181"/>
      <c r="H59" s="1181"/>
      <c r="I59" s="1181"/>
      <c r="J59" s="1182"/>
      <c r="K59" s="86"/>
      <c r="L59" s="87"/>
      <c r="M59" s="87"/>
      <c r="N59" s="87"/>
      <c r="O59" s="88"/>
    </row>
    <row r="60" spans="1:21" ht="31.5" customHeight="1" thickBot="1" x14ac:dyDescent="0.2">
      <c r="B60" s="1175"/>
      <c r="C60" s="1176"/>
      <c r="D60" s="1183" t="s">
        <v>29</v>
      </c>
      <c r="E60" s="1184"/>
      <c r="F60" s="1184"/>
      <c r="G60" s="1184"/>
      <c r="H60" s="1184"/>
      <c r="I60" s="1184"/>
      <c r="J60" s="118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7fskHihAcD2Mzv8ZmRq5FtzJoS4SbtQA6dwBYBwrn6h24Y+bz8BJTjgo+u0nrLUGvDIub9e3e1Q5INh7sqr7Q==" saltValue="gjpJLDRO80To8reFmJ3Wp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6" t="s">
        <v>32</v>
      </c>
      <c r="C41" s="1187"/>
      <c r="D41" s="105"/>
      <c r="E41" s="1192" t="s">
        <v>33</v>
      </c>
      <c r="F41" s="1192"/>
      <c r="G41" s="1192"/>
      <c r="H41" s="1193"/>
      <c r="I41" s="355">
        <v>26449</v>
      </c>
      <c r="J41" s="356">
        <v>25562</v>
      </c>
      <c r="K41" s="356">
        <v>25720</v>
      </c>
      <c r="L41" s="356">
        <v>25419</v>
      </c>
      <c r="M41" s="357">
        <v>25385</v>
      </c>
    </row>
    <row r="42" spans="2:13" ht="27.75" customHeight="1" x14ac:dyDescent="0.15">
      <c r="B42" s="1188"/>
      <c r="C42" s="1189"/>
      <c r="D42" s="106"/>
      <c r="E42" s="1194" t="s">
        <v>34</v>
      </c>
      <c r="F42" s="1194"/>
      <c r="G42" s="1194"/>
      <c r="H42" s="1195"/>
      <c r="I42" s="358">
        <v>854</v>
      </c>
      <c r="J42" s="359">
        <v>2963</v>
      </c>
      <c r="K42" s="359">
        <v>3448</v>
      </c>
      <c r="L42" s="359">
        <v>3273</v>
      </c>
      <c r="M42" s="360">
        <v>3044</v>
      </c>
    </row>
    <row r="43" spans="2:13" ht="27.75" customHeight="1" x14ac:dyDescent="0.15">
      <c r="B43" s="1188"/>
      <c r="C43" s="1189"/>
      <c r="D43" s="106"/>
      <c r="E43" s="1194" t="s">
        <v>35</v>
      </c>
      <c r="F43" s="1194"/>
      <c r="G43" s="1194"/>
      <c r="H43" s="1195"/>
      <c r="I43" s="358">
        <v>5159</v>
      </c>
      <c r="J43" s="359">
        <v>5489</v>
      </c>
      <c r="K43" s="359">
        <v>6083</v>
      </c>
      <c r="L43" s="359">
        <v>6909</v>
      </c>
      <c r="M43" s="360">
        <v>7517</v>
      </c>
    </row>
    <row r="44" spans="2:13" ht="27.75" customHeight="1" x14ac:dyDescent="0.15">
      <c r="B44" s="1188"/>
      <c r="C44" s="1189"/>
      <c r="D44" s="106"/>
      <c r="E44" s="1194" t="s">
        <v>36</v>
      </c>
      <c r="F44" s="1194"/>
      <c r="G44" s="1194"/>
      <c r="H44" s="1195"/>
      <c r="I44" s="358">
        <v>1678</v>
      </c>
      <c r="J44" s="359">
        <v>2235</v>
      </c>
      <c r="K44" s="359">
        <v>2231</v>
      </c>
      <c r="L44" s="359">
        <v>2500</v>
      </c>
      <c r="M44" s="360">
        <v>3335</v>
      </c>
    </row>
    <row r="45" spans="2:13" ht="27.75" customHeight="1" x14ac:dyDescent="0.15">
      <c r="B45" s="1188"/>
      <c r="C45" s="1189"/>
      <c r="D45" s="106"/>
      <c r="E45" s="1194" t="s">
        <v>37</v>
      </c>
      <c r="F45" s="1194"/>
      <c r="G45" s="1194"/>
      <c r="H45" s="1195"/>
      <c r="I45" s="358">
        <v>5382</v>
      </c>
      <c r="J45" s="359">
        <v>5448</v>
      </c>
      <c r="K45" s="359">
        <v>5453</v>
      </c>
      <c r="L45" s="359">
        <v>5728</v>
      </c>
      <c r="M45" s="360">
        <v>5856</v>
      </c>
    </row>
    <row r="46" spans="2:13" ht="27.75" customHeight="1" x14ac:dyDescent="0.15">
      <c r="B46" s="1188"/>
      <c r="C46" s="1189"/>
      <c r="D46" s="107"/>
      <c r="E46" s="1194" t="s">
        <v>38</v>
      </c>
      <c r="F46" s="1194"/>
      <c r="G46" s="1194"/>
      <c r="H46" s="1195"/>
      <c r="I46" s="358" t="s">
        <v>515</v>
      </c>
      <c r="J46" s="359" t="s">
        <v>515</v>
      </c>
      <c r="K46" s="359" t="s">
        <v>515</v>
      </c>
      <c r="L46" s="359" t="s">
        <v>515</v>
      </c>
      <c r="M46" s="360" t="s">
        <v>515</v>
      </c>
    </row>
    <row r="47" spans="2:13" ht="27.75" customHeight="1" x14ac:dyDescent="0.15">
      <c r="B47" s="1188"/>
      <c r="C47" s="1189"/>
      <c r="D47" s="108"/>
      <c r="E47" s="1196" t="s">
        <v>39</v>
      </c>
      <c r="F47" s="1197"/>
      <c r="G47" s="1197"/>
      <c r="H47" s="1198"/>
      <c r="I47" s="358" t="s">
        <v>515</v>
      </c>
      <c r="J47" s="359" t="s">
        <v>515</v>
      </c>
      <c r="K47" s="359" t="s">
        <v>515</v>
      </c>
      <c r="L47" s="359" t="s">
        <v>515</v>
      </c>
      <c r="M47" s="360" t="s">
        <v>515</v>
      </c>
    </row>
    <row r="48" spans="2:13" ht="27.75" customHeight="1" x14ac:dyDescent="0.15">
      <c r="B48" s="1188"/>
      <c r="C48" s="1189"/>
      <c r="D48" s="106"/>
      <c r="E48" s="1194" t="s">
        <v>40</v>
      </c>
      <c r="F48" s="1194"/>
      <c r="G48" s="1194"/>
      <c r="H48" s="1195"/>
      <c r="I48" s="358" t="s">
        <v>515</v>
      </c>
      <c r="J48" s="359" t="s">
        <v>515</v>
      </c>
      <c r="K48" s="359" t="s">
        <v>515</v>
      </c>
      <c r="L48" s="359" t="s">
        <v>515</v>
      </c>
      <c r="M48" s="360" t="s">
        <v>515</v>
      </c>
    </row>
    <row r="49" spans="2:13" ht="27.75" customHeight="1" x14ac:dyDescent="0.15">
      <c r="B49" s="1190"/>
      <c r="C49" s="1191"/>
      <c r="D49" s="106"/>
      <c r="E49" s="1194" t="s">
        <v>41</v>
      </c>
      <c r="F49" s="1194"/>
      <c r="G49" s="1194"/>
      <c r="H49" s="1195"/>
      <c r="I49" s="358" t="s">
        <v>515</v>
      </c>
      <c r="J49" s="359" t="s">
        <v>515</v>
      </c>
      <c r="K49" s="359" t="s">
        <v>515</v>
      </c>
      <c r="L49" s="359" t="s">
        <v>515</v>
      </c>
      <c r="M49" s="360" t="s">
        <v>515</v>
      </c>
    </row>
    <row r="50" spans="2:13" ht="27.75" customHeight="1" x14ac:dyDescent="0.15">
      <c r="B50" s="1199" t="s">
        <v>42</v>
      </c>
      <c r="C50" s="1200"/>
      <c r="D50" s="109"/>
      <c r="E50" s="1194" t="s">
        <v>43</v>
      </c>
      <c r="F50" s="1194"/>
      <c r="G50" s="1194"/>
      <c r="H50" s="1195"/>
      <c r="I50" s="358">
        <v>12277</v>
      </c>
      <c r="J50" s="359">
        <v>12702</v>
      </c>
      <c r="K50" s="359">
        <v>12746</v>
      </c>
      <c r="L50" s="359">
        <v>16021</v>
      </c>
      <c r="M50" s="360">
        <v>18735</v>
      </c>
    </row>
    <row r="51" spans="2:13" ht="27.75" customHeight="1" x14ac:dyDescent="0.15">
      <c r="B51" s="1188"/>
      <c r="C51" s="1189"/>
      <c r="D51" s="106"/>
      <c r="E51" s="1194" t="s">
        <v>44</v>
      </c>
      <c r="F51" s="1194"/>
      <c r="G51" s="1194"/>
      <c r="H51" s="1195"/>
      <c r="I51" s="358">
        <v>7770</v>
      </c>
      <c r="J51" s="359">
        <v>8614</v>
      </c>
      <c r="K51" s="359">
        <v>9062</v>
      </c>
      <c r="L51" s="359">
        <v>10075</v>
      </c>
      <c r="M51" s="360">
        <v>11993</v>
      </c>
    </row>
    <row r="52" spans="2:13" ht="27.75" customHeight="1" x14ac:dyDescent="0.15">
      <c r="B52" s="1190"/>
      <c r="C52" s="1191"/>
      <c r="D52" s="106"/>
      <c r="E52" s="1194" t="s">
        <v>45</v>
      </c>
      <c r="F52" s="1194"/>
      <c r="G52" s="1194"/>
      <c r="H52" s="1195"/>
      <c r="I52" s="358">
        <v>27026</v>
      </c>
      <c r="J52" s="359">
        <v>26496</v>
      </c>
      <c r="K52" s="359">
        <v>26172</v>
      </c>
      <c r="L52" s="359">
        <v>26479</v>
      </c>
      <c r="M52" s="360">
        <v>26609</v>
      </c>
    </row>
    <row r="53" spans="2:13" ht="27.75" customHeight="1" thickBot="1" x14ac:dyDescent="0.2">
      <c r="B53" s="1201" t="s">
        <v>46</v>
      </c>
      <c r="C53" s="1202"/>
      <c r="D53" s="110"/>
      <c r="E53" s="1203" t="s">
        <v>47</v>
      </c>
      <c r="F53" s="1203"/>
      <c r="G53" s="1203"/>
      <c r="H53" s="1204"/>
      <c r="I53" s="361">
        <v>-7551</v>
      </c>
      <c r="J53" s="362">
        <v>-6115</v>
      </c>
      <c r="K53" s="362">
        <v>-5044</v>
      </c>
      <c r="L53" s="362">
        <v>-8746</v>
      </c>
      <c r="M53" s="363">
        <v>-12199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d5wPHjfAhyDfXtG7AT9pd65ml+TPx7cxOwc6sMuPrfp+aAmrboCKSdAXAyoXsQqujN1xBZYamd10HcEeJvdOg==" saltValue="pGaFvmIAmKodUMeZMVxM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3" t="s">
        <v>50</v>
      </c>
      <c r="D55" s="1213"/>
      <c r="E55" s="1214"/>
      <c r="F55" s="122">
        <v>2838</v>
      </c>
      <c r="G55" s="122">
        <v>4417</v>
      </c>
      <c r="H55" s="123">
        <v>4525</v>
      </c>
    </row>
    <row r="56" spans="2:8" ht="52.5" customHeight="1" x14ac:dyDescent="0.15">
      <c r="B56" s="124"/>
      <c r="C56" s="1215" t="s">
        <v>51</v>
      </c>
      <c r="D56" s="1215"/>
      <c r="E56" s="1216"/>
      <c r="F56" s="125">
        <v>5</v>
      </c>
      <c r="G56" s="125">
        <v>5</v>
      </c>
      <c r="H56" s="126">
        <v>5</v>
      </c>
    </row>
    <row r="57" spans="2:8" ht="53.25" customHeight="1" x14ac:dyDescent="0.15">
      <c r="B57" s="124"/>
      <c r="C57" s="1217" t="s">
        <v>52</v>
      </c>
      <c r="D57" s="1217"/>
      <c r="E57" s="1218"/>
      <c r="F57" s="127">
        <v>8490</v>
      </c>
      <c r="G57" s="127">
        <v>10137</v>
      </c>
      <c r="H57" s="128">
        <v>12837</v>
      </c>
    </row>
    <row r="58" spans="2:8" ht="45.75" customHeight="1" x14ac:dyDescent="0.15">
      <c r="B58" s="129"/>
      <c r="C58" s="1205" t="s">
        <v>591</v>
      </c>
      <c r="D58" s="1206"/>
      <c r="E58" s="1207"/>
      <c r="F58" s="130">
        <v>5540</v>
      </c>
      <c r="G58" s="130">
        <v>6213</v>
      </c>
      <c r="H58" s="131">
        <v>6501</v>
      </c>
    </row>
    <row r="59" spans="2:8" ht="45.75" customHeight="1" x14ac:dyDescent="0.15">
      <c r="B59" s="129"/>
      <c r="C59" s="1205" t="s">
        <v>592</v>
      </c>
      <c r="D59" s="1206"/>
      <c r="E59" s="1207"/>
      <c r="F59" s="130">
        <v>1809</v>
      </c>
      <c r="G59" s="130">
        <v>2075</v>
      </c>
      <c r="H59" s="131">
        <v>4006</v>
      </c>
    </row>
    <row r="60" spans="2:8" ht="45.75" customHeight="1" x14ac:dyDescent="0.15">
      <c r="B60" s="129"/>
      <c r="C60" s="1205" t="s">
        <v>593</v>
      </c>
      <c r="D60" s="1206"/>
      <c r="E60" s="1207"/>
      <c r="F60" s="130">
        <v>509</v>
      </c>
      <c r="G60" s="130">
        <v>685</v>
      </c>
      <c r="H60" s="131">
        <v>965</v>
      </c>
    </row>
    <row r="61" spans="2:8" ht="45.75" customHeight="1" x14ac:dyDescent="0.15">
      <c r="B61" s="129"/>
      <c r="C61" s="1205" t="s">
        <v>595</v>
      </c>
      <c r="D61" s="1206"/>
      <c r="E61" s="1207"/>
      <c r="F61" s="130" t="s">
        <v>596</v>
      </c>
      <c r="G61" s="130">
        <v>719</v>
      </c>
      <c r="H61" s="131">
        <v>719</v>
      </c>
    </row>
    <row r="62" spans="2:8" ht="45.75" customHeight="1" thickBot="1" x14ac:dyDescent="0.2">
      <c r="B62" s="132"/>
      <c r="C62" s="1208" t="s">
        <v>594</v>
      </c>
      <c r="D62" s="1209"/>
      <c r="E62" s="1210"/>
      <c r="F62" s="133">
        <v>232</v>
      </c>
      <c r="G62" s="133">
        <v>143</v>
      </c>
      <c r="H62" s="134">
        <v>323</v>
      </c>
    </row>
    <row r="63" spans="2:8" ht="52.5" customHeight="1" thickBot="1" x14ac:dyDescent="0.2">
      <c r="B63" s="135"/>
      <c r="C63" s="1211" t="s">
        <v>53</v>
      </c>
      <c r="D63" s="1211"/>
      <c r="E63" s="1212"/>
      <c r="F63" s="136">
        <v>11333</v>
      </c>
      <c r="G63" s="136">
        <v>14559</v>
      </c>
      <c r="H63" s="137">
        <v>17366</v>
      </c>
    </row>
    <row r="64" spans="2:8" x14ac:dyDescent="0.15"/>
  </sheetData>
  <sheetProtection algorithmName="SHA-512" hashValue="U3JUOslr7RI/xhFDnxqLBt5eurzvpEgDIdNt03fYsd6HgJbLfImh75eY/oJk/KInPncgh9OBD9J2oe8Vy1LGzg==" saltValue="Y43UfMnS0sZYBGKdjmxj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22978</v>
      </c>
      <c r="E3" s="156"/>
      <c r="F3" s="157">
        <v>33173</v>
      </c>
      <c r="G3" s="158"/>
      <c r="H3" s="159"/>
    </row>
    <row r="4" spans="1:8" x14ac:dyDescent="0.15">
      <c r="A4" s="160"/>
      <c r="B4" s="161"/>
      <c r="C4" s="162"/>
      <c r="D4" s="163">
        <v>11607</v>
      </c>
      <c r="E4" s="164"/>
      <c r="F4" s="165">
        <v>20353</v>
      </c>
      <c r="G4" s="166"/>
      <c r="H4" s="167"/>
    </row>
    <row r="5" spans="1:8" x14ac:dyDescent="0.15">
      <c r="A5" s="148" t="s">
        <v>548</v>
      </c>
      <c r="B5" s="153"/>
      <c r="C5" s="154"/>
      <c r="D5" s="155">
        <v>16413</v>
      </c>
      <c r="E5" s="156"/>
      <c r="F5" s="157">
        <v>37644</v>
      </c>
      <c r="G5" s="158"/>
      <c r="H5" s="159"/>
    </row>
    <row r="6" spans="1:8" x14ac:dyDescent="0.15">
      <c r="A6" s="160"/>
      <c r="B6" s="161"/>
      <c r="C6" s="162"/>
      <c r="D6" s="163">
        <v>13659</v>
      </c>
      <c r="E6" s="164"/>
      <c r="F6" s="165">
        <v>24939</v>
      </c>
      <c r="G6" s="166"/>
      <c r="H6" s="167"/>
    </row>
    <row r="7" spans="1:8" x14ac:dyDescent="0.15">
      <c r="A7" s="148" t="s">
        <v>549</v>
      </c>
      <c r="B7" s="153"/>
      <c r="C7" s="154"/>
      <c r="D7" s="155">
        <v>23521</v>
      </c>
      <c r="E7" s="156"/>
      <c r="F7" s="157">
        <v>39221</v>
      </c>
      <c r="G7" s="158"/>
      <c r="H7" s="159"/>
    </row>
    <row r="8" spans="1:8" x14ac:dyDescent="0.15">
      <c r="A8" s="160"/>
      <c r="B8" s="161"/>
      <c r="C8" s="162"/>
      <c r="D8" s="163">
        <v>16131</v>
      </c>
      <c r="E8" s="164"/>
      <c r="F8" s="165">
        <v>24821</v>
      </c>
      <c r="G8" s="166"/>
      <c r="H8" s="167"/>
    </row>
    <row r="9" spans="1:8" x14ac:dyDescent="0.15">
      <c r="A9" s="148" t="s">
        <v>550</v>
      </c>
      <c r="B9" s="153"/>
      <c r="C9" s="154"/>
      <c r="D9" s="155">
        <v>18516</v>
      </c>
      <c r="E9" s="156"/>
      <c r="F9" s="157">
        <v>38566</v>
      </c>
      <c r="G9" s="158"/>
      <c r="H9" s="159"/>
    </row>
    <row r="10" spans="1:8" x14ac:dyDescent="0.15">
      <c r="A10" s="160"/>
      <c r="B10" s="161"/>
      <c r="C10" s="162"/>
      <c r="D10" s="163">
        <v>12480</v>
      </c>
      <c r="E10" s="164"/>
      <c r="F10" s="165">
        <v>24059</v>
      </c>
      <c r="G10" s="166"/>
      <c r="H10" s="167"/>
    </row>
    <row r="11" spans="1:8" x14ac:dyDescent="0.15">
      <c r="A11" s="148" t="s">
        <v>551</v>
      </c>
      <c r="B11" s="153"/>
      <c r="C11" s="154"/>
      <c r="D11" s="155">
        <v>34487</v>
      </c>
      <c r="E11" s="156"/>
      <c r="F11" s="157">
        <v>35156</v>
      </c>
      <c r="G11" s="158"/>
      <c r="H11" s="159"/>
    </row>
    <row r="12" spans="1:8" x14ac:dyDescent="0.15">
      <c r="A12" s="160"/>
      <c r="B12" s="161"/>
      <c r="C12" s="168"/>
      <c r="D12" s="163">
        <v>18641</v>
      </c>
      <c r="E12" s="164"/>
      <c r="F12" s="165">
        <v>22430</v>
      </c>
      <c r="G12" s="166"/>
      <c r="H12" s="167"/>
    </row>
    <row r="13" spans="1:8" x14ac:dyDescent="0.15">
      <c r="A13" s="148"/>
      <c r="B13" s="153"/>
      <c r="C13" s="169"/>
      <c r="D13" s="170">
        <v>23183</v>
      </c>
      <c r="E13" s="171"/>
      <c r="F13" s="172">
        <v>36752</v>
      </c>
      <c r="G13" s="173"/>
      <c r="H13" s="159"/>
    </row>
    <row r="14" spans="1:8" x14ac:dyDescent="0.15">
      <c r="A14" s="160"/>
      <c r="B14" s="161"/>
      <c r="C14" s="162"/>
      <c r="D14" s="163">
        <v>14504</v>
      </c>
      <c r="E14" s="164"/>
      <c r="F14" s="165">
        <v>23320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5.64</v>
      </c>
      <c r="C19" s="174">
        <f>ROUND(VALUE(SUBSTITUTE(実質収支比率等に係る経年分析!G$48,"▲","-")),2)</f>
        <v>6.05</v>
      </c>
      <c r="D19" s="174">
        <f>ROUND(VALUE(SUBSTITUTE(実質収支比率等に係る経年分析!H$48,"▲","-")),2)</f>
        <v>8.5500000000000007</v>
      </c>
      <c r="E19" s="174">
        <f>ROUND(VALUE(SUBSTITUTE(実質収支比率等に係る経年分析!I$48,"▲","-")),2)</f>
        <v>16.59</v>
      </c>
      <c r="F19" s="174">
        <f>ROUND(VALUE(SUBSTITUTE(実質収支比率等に係る経年分析!J$48,"▲","-")),2)</f>
        <v>13.5</v>
      </c>
    </row>
    <row r="20" spans="1:11" x14ac:dyDescent="0.15">
      <c r="A20" s="174" t="s">
        <v>57</v>
      </c>
      <c r="B20" s="174">
        <f>ROUND(VALUE(SUBSTITUTE(実質収支比率等に係る経年分析!F$47,"▲","-")),2)</f>
        <v>8.56</v>
      </c>
      <c r="C20" s="174">
        <f>ROUND(VALUE(SUBSTITUTE(実質収支比率等に係る経年分析!G$47,"▲","-")),2)</f>
        <v>8.2200000000000006</v>
      </c>
      <c r="D20" s="174">
        <f>ROUND(VALUE(SUBSTITUTE(実質収支比率等に係る経年分析!H$47,"▲","-")),2)</f>
        <v>7.69</v>
      </c>
      <c r="E20" s="174">
        <f>ROUND(VALUE(SUBSTITUTE(実質収支比率等に係る経年分析!I$47,"▲","-")),2)</f>
        <v>11.61</v>
      </c>
      <c r="F20" s="174">
        <f>ROUND(VALUE(SUBSTITUTE(実質収支比率等に係る経年分析!J$47,"▲","-")),2)</f>
        <v>12.08</v>
      </c>
    </row>
    <row r="21" spans="1:11" x14ac:dyDescent="0.15">
      <c r="A21" s="174" t="s">
        <v>58</v>
      </c>
      <c r="B21" s="174">
        <f>IF(ISNUMBER(VALUE(SUBSTITUTE(実質収支比率等に係る経年分析!F$49,"▲","-"))),ROUND(VALUE(SUBSTITUTE(実質収支比率等に係る経年分析!F$49,"▲","-")),2),NA())</f>
        <v>1.69</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2.59</v>
      </c>
      <c r="E21" s="174">
        <f>IF(ISNUMBER(VALUE(SUBSTITUTE(実質収支比率等に係る経年分析!I$49,"▲","-"))),ROUND(VALUE(SUBSTITUTE(実質収支比率等に係る経年分析!I$49,"▲","-")),2),NA())</f>
        <v>12.45</v>
      </c>
      <c r="F21" s="174">
        <f>IF(ISNUMBER(VALUE(SUBSTITUTE(実質収支比率等に係る経年分析!J$49,"▲","-"))),ROUND(VALUE(SUBSTITUTE(実質収支比率等に係る経年分析!J$49,"▲","-")),2),NA())</f>
        <v>-3.06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1.0900000000000001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1.1399999999999999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1.28</v>
      </c>
    </row>
    <row r="35" spans="1:16" x14ac:dyDescent="0.15">
      <c r="A35" s="175" t="str">
        <f>IF(連結実質赤字比率に係る赤字・黒字の構成分析!C$35="",NA(),連結実質赤字比率に係る赤字・黒字の構成分析!C$35)</f>
        <v>小平市下水道事業会計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8.5399999999999991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16.579999999999998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3817</v>
      </c>
      <c r="E42" s="176"/>
      <c r="F42" s="176"/>
      <c r="G42" s="176">
        <f>'実質公債費比率（分子）の構造'!L$52</f>
        <v>3580</v>
      </c>
      <c r="H42" s="176"/>
      <c r="I42" s="176"/>
      <c r="J42" s="176">
        <f>'実質公債費比率（分子）の構造'!M$52</f>
        <v>3293</v>
      </c>
      <c r="K42" s="176"/>
      <c r="L42" s="176"/>
      <c r="M42" s="176">
        <f>'実質公債費比率（分子）の構造'!N$52</f>
        <v>3305</v>
      </c>
      <c r="N42" s="176"/>
      <c r="O42" s="176"/>
      <c r="P42" s="176">
        <f>'実質公債費比率（分子）の構造'!O$52</f>
        <v>3358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71</v>
      </c>
      <c r="C44" s="176"/>
      <c r="D44" s="176"/>
      <c r="E44" s="176">
        <f>'実質公債費比率（分子）の構造'!L$50</f>
        <v>75</v>
      </c>
      <c r="F44" s="176"/>
      <c r="G44" s="176"/>
      <c r="H44" s="176">
        <f>'実質公債費比率（分子）の構造'!M$50</f>
        <v>74</v>
      </c>
      <c r="I44" s="176"/>
      <c r="J44" s="176"/>
      <c r="K44" s="176">
        <f>'実質公債費比率（分子）の構造'!N$50</f>
        <v>71</v>
      </c>
      <c r="L44" s="176"/>
      <c r="M44" s="176"/>
      <c r="N44" s="176">
        <f>'実質公債費比率（分子）の構造'!O$50</f>
        <v>71</v>
      </c>
      <c r="O44" s="176"/>
      <c r="P44" s="176"/>
    </row>
    <row r="45" spans="1:16" x14ac:dyDescent="0.15">
      <c r="A45" s="176" t="s">
        <v>68</v>
      </c>
      <c r="B45" s="176">
        <f>'実質公債費比率（分子）の構造'!K$49</f>
        <v>123</v>
      </c>
      <c r="C45" s="176"/>
      <c r="D45" s="176"/>
      <c r="E45" s="176">
        <f>'実質公債費比率（分子）の構造'!L$49</f>
        <v>115</v>
      </c>
      <c r="F45" s="176"/>
      <c r="G45" s="176"/>
      <c r="H45" s="176">
        <f>'実質公債費比率（分子）の構造'!M$49</f>
        <v>76</v>
      </c>
      <c r="I45" s="176"/>
      <c r="J45" s="176"/>
      <c r="K45" s="176">
        <f>'実質公債費比率（分子）の構造'!N$49</f>
        <v>72</v>
      </c>
      <c r="L45" s="176"/>
      <c r="M45" s="176"/>
      <c r="N45" s="176">
        <f>'実質公債費比率（分子）の構造'!O$49</f>
        <v>114</v>
      </c>
      <c r="O45" s="176"/>
      <c r="P45" s="176"/>
    </row>
    <row r="46" spans="1:16" x14ac:dyDescent="0.15">
      <c r="A46" s="176" t="s">
        <v>69</v>
      </c>
      <c r="B46" s="176">
        <f>'実質公債費比率（分子）の構造'!K$48</f>
        <v>626</v>
      </c>
      <c r="C46" s="176"/>
      <c r="D46" s="176"/>
      <c r="E46" s="176">
        <f>'実質公債費比率（分子）の構造'!L$48</f>
        <v>623</v>
      </c>
      <c r="F46" s="176"/>
      <c r="G46" s="176"/>
      <c r="H46" s="176">
        <f>'実質公債費比率（分子）の構造'!M$48</f>
        <v>577</v>
      </c>
      <c r="I46" s="176"/>
      <c r="J46" s="176"/>
      <c r="K46" s="176">
        <f>'実質公債費比率（分子）の構造'!N$48</f>
        <v>575</v>
      </c>
      <c r="L46" s="176"/>
      <c r="M46" s="176"/>
      <c r="N46" s="176">
        <f>'実質公債費比率（分子）の構造'!O$48</f>
        <v>579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3566</v>
      </c>
      <c r="C49" s="176"/>
      <c r="D49" s="176"/>
      <c r="E49" s="176">
        <f>'実質公債費比率（分子）の構造'!L$45</f>
        <v>3493</v>
      </c>
      <c r="F49" s="176"/>
      <c r="G49" s="176"/>
      <c r="H49" s="176">
        <f>'実質公債費比率（分子）の構造'!M$45</f>
        <v>3343</v>
      </c>
      <c r="I49" s="176"/>
      <c r="J49" s="176"/>
      <c r="K49" s="176">
        <f>'実質公債費比率（分子）の構造'!N$45</f>
        <v>3235</v>
      </c>
      <c r="L49" s="176"/>
      <c r="M49" s="176"/>
      <c r="N49" s="176">
        <f>'実質公債費比率（分子）の構造'!O$45</f>
        <v>3241</v>
      </c>
      <c r="O49" s="176"/>
      <c r="P49" s="176"/>
    </row>
    <row r="50" spans="1:16" x14ac:dyDescent="0.15">
      <c r="A50" s="176" t="s">
        <v>73</v>
      </c>
      <c r="B50" s="176" t="e">
        <f>NA()</f>
        <v>#N/A</v>
      </c>
      <c r="C50" s="176">
        <f>IF(ISNUMBER('実質公債費比率（分子）の構造'!K$53),'実質公債費比率（分子）の構造'!K$53,NA())</f>
        <v>569</v>
      </c>
      <c r="D50" s="176" t="e">
        <f>NA()</f>
        <v>#N/A</v>
      </c>
      <c r="E50" s="176" t="e">
        <f>NA()</f>
        <v>#N/A</v>
      </c>
      <c r="F50" s="176">
        <f>IF(ISNUMBER('実質公債費比率（分子）の構造'!L$53),'実質公債費比率（分子）の構造'!L$53,NA())</f>
        <v>726</v>
      </c>
      <c r="G50" s="176" t="e">
        <f>NA()</f>
        <v>#N/A</v>
      </c>
      <c r="H50" s="176" t="e">
        <f>NA()</f>
        <v>#N/A</v>
      </c>
      <c r="I50" s="176">
        <f>IF(ISNUMBER('実質公債費比率（分子）の構造'!M$53),'実質公債費比率（分子）の構造'!M$53,NA())</f>
        <v>777</v>
      </c>
      <c r="J50" s="176" t="e">
        <f>NA()</f>
        <v>#N/A</v>
      </c>
      <c r="K50" s="176" t="e">
        <f>NA()</f>
        <v>#N/A</v>
      </c>
      <c r="L50" s="176">
        <f>IF(ISNUMBER('実質公債費比率（分子）の構造'!N$53),'実質公債費比率（分子）の構造'!N$53,NA())</f>
        <v>648</v>
      </c>
      <c r="M50" s="176" t="e">
        <f>NA()</f>
        <v>#N/A</v>
      </c>
      <c r="N50" s="176" t="e">
        <f>NA()</f>
        <v>#N/A</v>
      </c>
      <c r="O50" s="176">
        <f>IF(ISNUMBER('実質公債費比率（分子）の構造'!O$53),'実質公債費比率（分子）の構造'!O$53,NA())</f>
        <v>647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27026</v>
      </c>
      <c r="E56" s="175"/>
      <c r="F56" s="175"/>
      <c r="G56" s="175">
        <f>'将来負担比率（分子）の構造'!J$52</f>
        <v>26496</v>
      </c>
      <c r="H56" s="175"/>
      <c r="I56" s="175"/>
      <c r="J56" s="175">
        <f>'将来負担比率（分子）の構造'!K$52</f>
        <v>26172</v>
      </c>
      <c r="K56" s="175"/>
      <c r="L56" s="175"/>
      <c r="M56" s="175">
        <f>'将来負担比率（分子）の構造'!L$52</f>
        <v>26479</v>
      </c>
      <c r="N56" s="175"/>
      <c r="O56" s="175"/>
      <c r="P56" s="175">
        <f>'将来負担比率（分子）の構造'!M$52</f>
        <v>26609</v>
      </c>
    </row>
    <row r="57" spans="1:16" x14ac:dyDescent="0.15">
      <c r="A57" s="175" t="s">
        <v>44</v>
      </c>
      <c r="B57" s="175"/>
      <c r="C57" s="175"/>
      <c r="D57" s="175">
        <f>'将来負担比率（分子）の構造'!I$51</f>
        <v>7770</v>
      </c>
      <c r="E57" s="175"/>
      <c r="F57" s="175"/>
      <c r="G57" s="175">
        <f>'将来負担比率（分子）の構造'!J$51</f>
        <v>8614</v>
      </c>
      <c r="H57" s="175"/>
      <c r="I57" s="175"/>
      <c r="J57" s="175">
        <f>'将来負担比率（分子）の構造'!K$51</f>
        <v>9062</v>
      </c>
      <c r="K57" s="175"/>
      <c r="L57" s="175"/>
      <c r="M57" s="175">
        <f>'将来負担比率（分子）の構造'!L$51</f>
        <v>10075</v>
      </c>
      <c r="N57" s="175"/>
      <c r="O57" s="175"/>
      <c r="P57" s="175">
        <f>'将来負担比率（分子）の構造'!M$51</f>
        <v>11993</v>
      </c>
    </row>
    <row r="58" spans="1:16" x14ac:dyDescent="0.15">
      <c r="A58" s="175" t="s">
        <v>43</v>
      </c>
      <c r="B58" s="175"/>
      <c r="C58" s="175"/>
      <c r="D58" s="175">
        <f>'将来負担比率（分子）の構造'!I$50</f>
        <v>12277</v>
      </c>
      <c r="E58" s="175"/>
      <c r="F58" s="175"/>
      <c r="G58" s="175">
        <f>'将来負担比率（分子）の構造'!J$50</f>
        <v>12702</v>
      </c>
      <c r="H58" s="175"/>
      <c r="I58" s="175"/>
      <c r="J58" s="175">
        <f>'将来負担比率（分子）の構造'!K$50</f>
        <v>12746</v>
      </c>
      <c r="K58" s="175"/>
      <c r="L58" s="175"/>
      <c r="M58" s="175">
        <f>'将来負担比率（分子）の構造'!L$50</f>
        <v>16021</v>
      </c>
      <c r="N58" s="175"/>
      <c r="O58" s="175"/>
      <c r="P58" s="175">
        <f>'将来負担比率（分子）の構造'!M$50</f>
        <v>18735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5382</v>
      </c>
      <c r="C62" s="175"/>
      <c r="D62" s="175"/>
      <c r="E62" s="175">
        <f>'将来負担比率（分子）の構造'!J$45</f>
        <v>5448</v>
      </c>
      <c r="F62" s="175"/>
      <c r="G62" s="175"/>
      <c r="H62" s="175">
        <f>'将来負担比率（分子）の構造'!K$45</f>
        <v>5453</v>
      </c>
      <c r="I62" s="175"/>
      <c r="J62" s="175"/>
      <c r="K62" s="175">
        <f>'将来負担比率（分子）の構造'!L$45</f>
        <v>5728</v>
      </c>
      <c r="L62" s="175"/>
      <c r="M62" s="175"/>
      <c r="N62" s="175">
        <f>'将来負担比率（分子）の構造'!M$45</f>
        <v>5856</v>
      </c>
      <c r="O62" s="175"/>
      <c r="P62" s="175"/>
    </row>
    <row r="63" spans="1:16" x14ac:dyDescent="0.15">
      <c r="A63" s="175" t="s">
        <v>36</v>
      </c>
      <c r="B63" s="175">
        <f>'将来負担比率（分子）の構造'!I$44</f>
        <v>1678</v>
      </c>
      <c r="C63" s="175"/>
      <c r="D63" s="175"/>
      <c r="E63" s="175">
        <f>'将来負担比率（分子）の構造'!J$44</f>
        <v>2235</v>
      </c>
      <c r="F63" s="175"/>
      <c r="G63" s="175"/>
      <c r="H63" s="175">
        <f>'将来負担比率（分子）の構造'!K$44</f>
        <v>2231</v>
      </c>
      <c r="I63" s="175"/>
      <c r="J63" s="175"/>
      <c r="K63" s="175">
        <f>'将来負担比率（分子）の構造'!L$44</f>
        <v>2500</v>
      </c>
      <c r="L63" s="175"/>
      <c r="M63" s="175"/>
      <c r="N63" s="175">
        <f>'将来負担比率（分子）の構造'!M$44</f>
        <v>3335</v>
      </c>
      <c r="O63" s="175"/>
      <c r="P63" s="175"/>
    </row>
    <row r="64" spans="1:16" x14ac:dyDescent="0.15">
      <c r="A64" s="175" t="s">
        <v>35</v>
      </c>
      <c r="B64" s="175">
        <f>'将来負担比率（分子）の構造'!I$43</f>
        <v>5159</v>
      </c>
      <c r="C64" s="175"/>
      <c r="D64" s="175"/>
      <c r="E64" s="175">
        <f>'将来負担比率（分子）の構造'!J$43</f>
        <v>5489</v>
      </c>
      <c r="F64" s="175"/>
      <c r="G64" s="175"/>
      <c r="H64" s="175">
        <f>'将来負担比率（分子）の構造'!K$43</f>
        <v>6083</v>
      </c>
      <c r="I64" s="175"/>
      <c r="J64" s="175"/>
      <c r="K64" s="175">
        <f>'将来負担比率（分子）の構造'!L$43</f>
        <v>6909</v>
      </c>
      <c r="L64" s="175"/>
      <c r="M64" s="175"/>
      <c r="N64" s="175">
        <f>'将来負担比率（分子）の構造'!M$43</f>
        <v>7517</v>
      </c>
      <c r="O64" s="175"/>
      <c r="P64" s="175"/>
    </row>
    <row r="65" spans="1:16" x14ac:dyDescent="0.15">
      <c r="A65" s="175" t="s">
        <v>34</v>
      </c>
      <c r="B65" s="175">
        <f>'将来負担比率（分子）の構造'!I$42</f>
        <v>854</v>
      </c>
      <c r="C65" s="175"/>
      <c r="D65" s="175"/>
      <c r="E65" s="175">
        <f>'将来負担比率（分子）の構造'!J$42</f>
        <v>2963</v>
      </c>
      <c r="F65" s="175"/>
      <c r="G65" s="175"/>
      <c r="H65" s="175">
        <f>'将来負担比率（分子）の構造'!K$42</f>
        <v>3448</v>
      </c>
      <c r="I65" s="175"/>
      <c r="J65" s="175"/>
      <c r="K65" s="175">
        <f>'将来負担比率（分子）の構造'!L$42</f>
        <v>3273</v>
      </c>
      <c r="L65" s="175"/>
      <c r="M65" s="175"/>
      <c r="N65" s="175">
        <f>'将来負担比率（分子）の構造'!M$42</f>
        <v>3044</v>
      </c>
      <c r="O65" s="175"/>
      <c r="P65" s="175"/>
    </row>
    <row r="66" spans="1:16" x14ac:dyDescent="0.15">
      <c r="A66" s="175" t="s">
        <v>33</v>
      </c>
      <c r="B66" s="175">
        <f>'将来負担比率（分子）の構造'!I$41</f>
        <v>26449</v>
      </c>
      <c r="C66" s="175"/>
      <c r="D66" s="175"/>
      <c r="E66" s="175">
        <f>'将来負担比率（分子）の構造'!J$41</f>
        <v>25562</v>
      </c>
      <c r="F66" s="175"/>
      <c r="G66" s="175"/>
      <c r="H66" s="175">
        <f>'将来負担比率（分子）の構造'!K$41</f>
        <v>25720</v>
      </c>
      <c r="I66" s="175"/>
      <c r="J66" s="175"/>
      <c r="K66" s="175">
        <f>'将来負担比率（分子）の構造'!L$41</f>
        <v>25419</v>
      </c>
      <c r="L66" s="175"/>
      <c r="M66" s="175"/>
      <c r="N66" s="175">
        <f>'将来負担比率（分子）の構造'!M$41</f>
        <v>25385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2838</v>
      </c>
      <c r="C72" s="179">
        <f>基金残高に係る経年分析!G55</f>
        <v>4417</v>
      </c>
      <c r="D72" s="179">
        <f>基金残高に係る経年分析!H55</f>
        <v>4525</v>
      </c>
    </row>
    <row r="73" spans="1:16" x14ac:dyDescent="0.15">
      <c r="A73" s="178" t="s">
        <v>80</v>
      </c>
      <c r="B73" s="179">
        <f>基金残高に係る経年分析!F56</f>
        <v>5</v>
      </c>
      <c r="C73" s="179">
        <f>基金残高に係る経年分析!G56</f>
        <v>5</v>
      </c>
      <c r="D73" s="179">
        <f>基金残高に係る経年分析!H56</f>
        <v>5</v>
      </c>
    </row>
    <row r="74" spans="1:16" x14ac:dyDescent="0.15">
      <c r="A74" s="178" t="s">
        <v>81</v>
      </c>
      <c r="B74" s="179">
        <f>基金残高に係る経年分析!F57</f>
        <v>8490</v>
      </c>
      <c r="C74" s="179">
        <f>基金残高に係る経年分析!G57</f>
        <v>10137</v>
      </c>
      <c r="D74" s="179">
        <f>基金残高に係る経年分析!H57</f>
        <v>12837</v>
      </c>
    </row>
  </sheetData>
  <sheetProtection algorithmName="SHA-512" hashValue="fKWXje6MgQjg058TEBD9BFMHutYasuOhIosbe6Cao9oEYyVggRoGT8Kywe0MHu6LJEyOwdcuzbMyfepXRvz8Zw==" saltValue="hC8B/HTHIm/jEPYp20bu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32796365</v>
      </c>
      <c r="S5" s="613"/>
      <c r="T5" s="613"/>
      <c r="U5" s="613"/>
      <c r="V5" s="613"/>
      <c r="W5" s="613"/>
      <c r="X5" s="613"/>
      <c r="Y5" s="614"/>
      <c r="Z5" s="615">
        <v>36.5</v>
      </c>
      <c r="AA5" s="615"/>
      <c r="AB5" s="615"/>
      <c r="AC5" s="615"/>
      <c r="AD5" s="616">
        <v>30366380</v>
      </c>
      <c r="AE5" s="616"/>
      <c r="AF5" s="616"/>
      <c r="AG5" s="616"/>
      <c r="AH5" s="616"/>
      <c r="AI5" s="616"/>
      <c r="AJ5" s="616"/>
      <c r="AK5" s="616"/>
      <c r="AL5" s="617">
        <v>76.7</v>
      </c>
      <c r="AM5" s="618"/>
      <c r="AN5" s="618"/>
      <c r="AO5" s="619"/>
      <c r="AP5" s="609" t="s">
        <v>232</v>
      </c>
      <c r="AQ5" s="610"/>
      <c r="AR5" s="610"/>
      <c r="AS5" s="610"/>
      <c r="AT5" s="610"/>
      <c r="AU5" s="610"/>
      <c r="AV5" s="610"/>
      <c r="AW5" s="610"/>
      <c r="AX5" s="610"/>
      <c r="AY5" s="610"/>
      <c r="AZ5" s="610"/>
      <c r="BA5" s="610"/>
      <c r="BB5" s="610"/>
      <c r="BC5" s="610"/>
      <c r="BD5" s="610"/>
      <c r="BE5" s="610"/>
      <c r="BF5" s="611"/>
      <c r="BG5" s="623">
        <v>30366380</v>
      </c>
      <c r="BH5" s="624"/>
      <c r="BI5" s="624"/>
      <c r="BJ5" s="624"/>
      <c r="BK5" s="624"/>
      <c r="BL5" s="624"/>
      <c r="BM5" s="624"/>
      <c r="BN5" s="625"/>
      <c r="BO5" s="626">
        <v>92.6</v>
      </c>
      <c r="BP5" s="626"/>
      <c r="BQ5" s="626"/>
      <c r="BR5" s="626"/>
      <c r="BS5" s="627">
        <v>420165</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291941</v>
      </c>
      <c r="S6" s="624"/>
      <c r="T6" s="624"/>
      <c r="U6" s="624"/>
      <c r="V6" s="624"/>
      <c r="W6" s="624"/>
      <c r="X6" s="624"/>
      <c r="Y6" s="625"/>
      <c r="Z6" s="626">
        <v>0.3</v>
      </c>
      <c r="AA6" s="626"/>
      <c r="AB6" s="626"/>
      <c r="AC6" s="626"/>
      <c r="AD6" s="627">
        <v>291941</v>
      </c>
      <c r="AE6" s="627"/>
      <c r="AF6" s="627"/>
      <c r="AG6" s="627"/>
      <c r="AH6" s="627"/>
      <c r="AI6" s="627"/>
      <c r="AJ6" s="627"/>
      <c r="AK6" s="627"/>
      <c r="AL6" s="628">
        <v>0.7</v>
      </c>
      <c r="AM6" s="629"/>
      <c r="AN6" s="629"/>
      <c r="AO6" s="630"/>
      <c r="AP6" s="620" t="s">
        <v>237</v>
      </c>
      <c r="AQ6" s="621"/>
      <c r="AR6" s="621"/>
      <c r="AS6" s="621"/>
      <c r="AT6" s="621"/>
      <c r="AU6" s="621"/>
      <c r="AV6" s="621"/>
      <c r="AW6" s="621"/>
      <c r="AX6" s="621"/>
      <c r="AY6" s="621"/>
      <c r="AZ6" s="621"/>
      <c r="BA6" s="621"/>
      <c r="BB6" s="621"/>
      <c r="BC6" s="621"/>
      <c r="BD6" s="621"/>
      <c r="BE6" s="621"/>
      <c r="BF6" s="622"/>
      <c r="BG6" s="623">
        <v>30366380</v>
      </c>
      <c r="BH6" s="624"/>
      <c r="BI6" s="624"/>
      <c r="BJ6" s="624"/>
      <c r="BK6" s="624"/>
      <c r="BL6" s="624"/>
      <c r="BM6" s="624"/>
      <c r="BN6" s="625"/>
      <c r="BO6" s="626">
        <v>92.6</v>
      </c>
      <c r="BP6" s="626"/>
      <c r="BQ6" s="626"/>
      <c r="BR6" s="626"/>
      <c r="BS6" s="627">
        <v>420165</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451104</v>
      </c>
      <c r="CS6" s="624"/>
      <c r="CT6" s="624"/>
      <c r="CU6" s="624"/>
      <c r="CV6" s="624"/>
      <c r="CW6" s="624"/>
      <c r="CX6" s="624"/>
      <c r="CY6" s="625"/>
      <c r="CZ6" s="617">
        <v>0.5</v>
      </c>
      <c r="DA6" s="618"/>
      <c r="DB6" s="618"/>
      <c r="DC6" s="634"/>
      <c r="DD6" s="632" t="s">
        <v>239</v>
      </c>
      <c r="DE6" s="624"/>
      <c r="DF6" s="624"/>
      <c r="DG6" s="624"/>
      <c r="DH6" s="624"/>
      <c r="DI6" s="624"/>
      <c r="DJ6" s="624"/>
      <c r="DK6" s="624"/>
      <c r="DL6" s="624"/>
      <c r="DM6" s="624"/>
      <c r="DN6" s="624"/>
      <c r="DO6" s="624"/>
      <c r="DP6" s="625"/>
      <c r="DQ6" s="632">
        <v>450979</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52981</v>
      </c>
      <c r="S7" s="624"/>
      <c r="T7" s="624"/>
      <c r="U7" s="624"/>
      <c r="V7" s="624"/>
      <c r="W7" s="624"/>
      <c r="X7" s="624"/>
      <c r="Y7" s="625"/>
      <c r="Z7" s="626">
        <v>0.1</v>
      </c>
      <c r="AA7" s="626"/>
      <c r="AB7" s="626"/>
      <c r="AC7" s="626"/>
      <c r="AD7" s="627">
        <v>52981</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16850601</v>
      </c>
      <c r="BH7" s="624"/>
      <c r="BI7" s="624"/>
      <c r="BJ7" s="624"/>
      <c r="BK7" s="624"/>
      <c r="BL7" s="624"/>
      <c r="BM7" s="624"/>
      <c r="BN7" s="625"/>
      <c r="BO7" s="626">
        <v>51.4</v>
      </c>
      <c r="BP7" s="626"/>
      <c r="BQ7" s="626"/>
      <c r="BR7" s="626"/>
      <c r="BS7" s="627">
        <v>420165</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10937822</v>
      </c>
      <c r="CS7" s="624"/>
      <c r="CT7" s="624"/>
      <c r="CU7" s="624"/>
      <c r="CV7" s="624"/>
      <c r="CW7" s="624"/>
      <c r="CX7" s="624"/>
      <c r="CY7" s="625"/>
      <c r="CZ7" s="626">
        <v>13</v>
      </c>
      <c r="DA7" s="626"/>
      <c r="DB7" s="626"/>
      <c r="DC7" s="626"/>
      <c r="DD7" s="632">
        <v>206260</v>
      </c>
      <c r="DE7" s="624"/>
      <c r="DF7" s="624"/>
      <c r="DG7" s="624"/>
      <c r="DH7" s="624"/>
      <c r="DI7" s="624"/>
      <c r="DJ7" s="624"/>
      <c r="DK7" s="624"/>
      <c r="DL7" s="624"/>
      <c r="DM7" s="624"/>
      <c r="DN7" s="624"/>
      <c r="DO7" s="624"/>
      <c r="DP7" s="625"/>
      <c r="DQ7" s="632">
        <v>9829667</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281807</v>
      </c>
      <c r="S8" s="624"/>
      <c r="T8" s="624"/>
      <c r="U8" s="624"/>
      <c r="V8" s="624"/>
      <c r="W8" s="624"/>
      <c r="X8" s="624"/>
      <c r="Y8" s="625"/>
      <c r="Z8" s="626">
        <v>0.3</v>
      </c>
      <c r="AA8" s="626"/>
      <c r="AB8" s="626"/>
      <c r="AC8" s="626"/>
      <c r="AD8" s="627">
        <v>281807</v>
      </c>
      <c r="AE8" s="627"/>
      <c r="AF8" s="627"/>
      <c r="AG8" s="627"/>
      <c r="AH8" s="627"/>
      <c r="AI8" s="627"/>
      <c r="AJ8" s="627"/>
      <c r="AK8" s="627"/>
      <c r="AL8" s="628">
        <v>0.7</v>
      </c>
      <c r="AM8" s="629"/>
      <c r="AN8" s="629"/>
      <c r="AO8" s="630"/>
      <c r="AP8" s="620" t="s">
        <v>244</v>
      </c>
      <c r="AQ8" s="621"/>
      <c r="AR8" s="621"/>
      <c r="AS8" s="621"/>
      <c r="AT8" s="621"/>
      <c r="AU8" s="621"/>
      <c r="AV8" s="621"/>
      <c r="AW8" s="621"/>
      <c r="AX8" s="621"/>
      <c r="AY8" s="621"/>
      <c r="AZ8" s="621"/>
      <c r="BA8" s="621"/>
      <c r="BB8" s="621"/>
      <c r="BC8" s="621"/>
      <c r="BD8" s="621"/>
      <c r="BE8" s="621"/>
      <c r="BF8" s="622"/>
      <c r="BG8" s="623">
        <v>350667</v>
      </c>
      <c r="BH8" s="624"/>
      <c r="BI8" s="624"/>
      <c r="BJ8" s="624"/>
      <c r="BK8" s="624"/>
      <c r="BL8" s="624"/>
      <c r="BM8" s="624"/>
      <c r="BN8" s="625"/>
      <c r="BO8" s="626">
        <v>1.1000000000000001</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40834567</v>
      </c>
      <c r="CS8" s="624"/>
      <c r="CT8" s="624"/>
      <c r="CU8" s="624"/>
      <c r="CV8" s="624"/>
      <c r="CW8" s="624"/>
      <c r="CX8" s="624"/>
      <c r="CY8" s="625"/>
      <c r="CZ8" s="626">
        <v>48.3</v>
      </c>
      <c r="DA8" s="626"/>
      <c r="DB8" s="626"/>
      <c r="DC8" s="626"/>
      <c r="DD8" s="632">
        <v>236924</v>
      </c>
      <c r="DE8" s="624"/>
      <c r="DF8" s="624"/>
      <c r="DG8" s="624"/>
      <c r="DH8" s="624"/>
      <c r="DI8" s="624"/>
      <c r="DJ8" s="624"/>
      <c r="DK8" s="624"/>
      <c r="DL8" s="624"/>
      <c r="DM8" s="624"/>
      <c r="DN8" s="624"/>
      <c r="DO8" s="624"/>
      <c r="DP8" s="625"/>
      <c r="DQ8" s="632">
        <v>18318558</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216184</v>
      </c>
      <c r="S9" s="624"/>
      <c r="T9" s="624"/>
      <c r="U9" s="624"/>
      <c r="V9" s="624"/>
      <c r="W9" s="624"/>
      <c r="X9" s="624"/>
      <c r="Y9" s="625"/>
      <c r="Z9" s="626">
        <v>0.2</v>
      </c>
      <c r="AA9" s="626"/>
      <c r="AB9" s="626"/>
      <c r="AC9" s="626"/>
      <c r="AD9" s="627">
        <v>216184</v>
      </c>
      <c r="AE9" s="627"/>
      <c r="AF9" s="627"/>
      <c r="AG9" s="627"/>
      <c r="AH9" s="627"/>
      <c r="AI9" s="627"/>
      <c r="AJ9" s="627"/>
      <c r="AK9" s="627"/>
      <c r="AL9" s="628">
        <v>0.5</v>
      </c>
      <c r="AM9" s="629"/>
      <c r="AN9" s="629"/>
      <c r="AO9" s="630"/>
      <c r="AP9" s="620" t="s">
        <v>247</v>
      </c>
      <c r="AQ9" s="621"/>
      <c r="AR9" s="621"/>
      <c r="AS9" s="621"/>
      <c r="AT9" s="621"/>
      <c r="AU9" s="621"/>
      <c r="AV9" s="621"/>
      <c r="AW9" s="621"/>
      <c r="AX9" s="621"/>
      <c r="AY9" s="621"/>
      <c r="AZ9" s="621"/>
      <c r="BA9" s="621"/>
      <c r="BB9" s="621"/>
      <c r="BC9" s="621"/>
      <c r="BD9" s="621"/>
      <c r="BE9" s="621"/>
      <c r="BF9" s="622"/>
      <c r="BG9" s="623">
        <v>14386919</v>
      </c>
      <c r="BH9" s="624"/>
      <c r="BI9" s="624"/>
      <c r="BJ9" s="624"/>
      <c r="BK9" s="624"/>
      <c r="BL9" s="624"/>
      <c r="BM9" s="624"/>
      <c r="BN9" s="625"/>
      <c r="BO9" s="626">
        <v>43.9</v>
      </c>
      <c r="BP9" s="626"/>
      <c r="BQ9" s="626"/>
      <c r="BR9" s="626"/>
      <c r="BS9" s="627" t="s">
        <v>248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8557519</v>
      </c>
      <c r="CS9" s="624"/>
      <c r="CT9" s="624"/>
      <c r="CU9" s="624"/>
      <c r="CV9" s="624"/>
      <c r="CW9" s="624"/>
      <c r="CX9" s="624"/>
      <c r="CY9" s="625"/>
      <c r="CZ9" s="626">
        <v>10.1</v>
      </c>
      <c r="DA9" s="626"/>
      <c r="DB9" s="626"/>
      <c r="DC9" s="626"/>
      <c r="DD9" s="632">
        <v>2178</v>
      </c>
      <c r="DE9" s="624"/>
      <c r="DF9" s="624"/>
      <c r="DG9" s="624"/>
      <c r="DH9" s="624"/>
      <c r="DI9" s="624"/>
      <c r="DJ9" s="624"/>
      <c r="DK9" s="624"/>
      <c r="DL9" s="624"/>
      <c r="DM9" s="624"/>
      <c r="DN9" s="624"/>
      <c r="DO9" s="624"/>
      <c r="DP9" s="625"/>
      <c r="DQ9" s="632">
        <v>4300593</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150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372804</v>
      </c>
      <c r="BH10" s="624"/>
      <c r="BI10" s="624"/>
      <c r="BJ10" s="624"/>
      <c r="BK10" s="624"/>
      <c r="BL10" s="624"/>
      <c r="BM10" s="624"/>
      <c r="BN10" s="625"/>
      <c r="BO10" s="626">
        <v>1.1000000000000001</v>
      </c>
      <c r="BP10" s="626"/>
      <c r="BQ10" s="626"/>
      <c r="BR10" s="626"/>
      <c r="BS10" s="627" t="s">
        <v>248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209508</v>
      </c>
      <c r="CS10" s="624"/>
      <c r="CT10" s="624"/>
      <c r="CU10" s="624"/>
      <c r="CV10" s="624"/>
      <c r="CW10" s="624"/>
      <c r="CX10" s="624"/>
      <c r="CY10" s="625"/>
      <c r="CZ10" s="626">
        <v>0.2</v>
      </c>
      <c r="DA10" s="626"/>
      <c r="DB10" s="626"/>
      <c r="DC10" s="626"/>
      <c r="DD10" s="632" t="s">
        <v>150</v>
      </c>
      <c r="DE10" s="624"/>
      <c r="DF10" s="624"/>
      <c r="DG10" s="624"/>
      <c r="DH10" s="624"/>
      <c r="DI10" s="624"/>
      <c r="DJ10" s="624"/>
      <c r="DK10" s="624"/>
      <c r="DL10" s="624"/>
      <c r="DM10" s="624"/>
      <c r="DN10" s="624"/>
      <c r="DO10" s="624"/>
      <c r="DP10" s="625"/>
      <c r="DQ10" s="632">
        <v>184923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4639001</v>
      </c>
      <c r="S11" s="624"/>
      <c r="T11" s="624"/>
      <c r="U11" s="624"/>
      <c r="V11" s="624"/>
      <c r="W11" s="624"/>
      <c r="X11" s="624"/>
      <c r="Y11" s="625"/>
      <c r="Z11" s="628">
        <v>5.2</v>
      </c>
      <c r="AA11" s="629"/>
      <c r="AB11" s="629"/>
      <c r="AC11" s="635"/>
      <c r="AD11" s="632">
        <v>4639001</v>
      </c>
      <c r="AE11" s="624"/>
      <c r="AF11" s="624"/>
      <c r="AG11" s="624"/>
      <c r="AH11" s="624"/>
      <c r="AI11" s="624"/>
      <c r="AJ11" s="624"/>
      <c r="AK11" s="625"/>
      <c r="AL11" s="628">
        <v>11.7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1740211</v>
      </c>
      <c r="BH11" s="624"/>
      <c r="BI11" s="624"/>
      <c r="BJ11" s="624"/>
      <c r="BK11" s="624"/>
      <c r="BL11" s="624"/>
      <c r="BM11" s="624"/>
      <c r="BN11" s="625"/>
      <c r="BO11" s="626">
        <v>5.3</v>
      </c>
      <c r="BP11" s="626"/>
      <c r="BQ11" s="626"/>
      <c r="BR11" s="626"/>
      <c r="BS11" s="627">
        <v>420165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155199</v>
      </c>
      <c r="CS11" s="624"/>
      <c r="CT11" s="624"/>
      <c r="CU11" s="624"/>
      <c r="CV11" s="624"/>
      <c r="CW11" s="624"/>
      <c r="CX11" s="624"/>
      <c r="CY11" s="625"/>
      <c r="CZ11" s="626">
        <v>0.2</v>
      </c>
      <c r="DA11" s="626"/>
      <c r="DB11" s="626"/>
      <c r="DC11" s="626"/>
      <c r="DD11" s="632">
        <v>70265</v>
      </c>
      <c r="DE11" s="624"/>
      <c r="DF11" s="624"/>
      <c r="DG11" s="624"/>
      <c r="DH11" s="624"/>
      <c r="DI11" s="624"/>
      <c r="DJ11" s="624"/>
      <c r="DK11" s="624"/>
      <c r="DL11" s="624"/>
      <c r="DM11" s="624"/>
      <c r="DN11" s="624"/>
      <c r="DO11" s="624"/>
      <c r="DP11" s="625"/>
      <c r="DQ11" s="632">
        <v>96108</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14474</v>
      </c>
      <c r="S12" s="624"/>
      <c r="T12" s="624"/>
      <c r="U12" s="624"/>
      <c r="V12" s="624"/>
      <c r="W12" s="624"/>
      <c r="X12" s="624"/>
      <c r="Y12" s="625"/>
      <c r="Z12" s="626">
        <v>0</v>
      </c>
      <c r="AA12" s="626"/>
      <c r="AB12" s="626"/>
      <c r="AC12" s="626"/>
      <c r="AD12" s="627">
        <v>14474</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12441709</v>
      </c>
      <c r="BH12" s="624"/>
      <c r="BI12" s="624"/>
      <c r="BJ12" s="624"/>
      <c r="BK12" s="624"/>
      <c r="BL12" s="624"/>
      <c r="BM12" s="624"/>
      <c r="BN12" s="625"/>
      <c r="BO12" s="626">
        <v>37.9</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902809</v>
      </c>
      <c r="CS12" s="624"/>
      <c r="CT12" s="624"/>
      <c r="CU12" s="624"/>
      <c r="CV12" s="624"/>
      <c r="CW12" s="624"/>
      <c r="CX12" s="624"/>
      <c r="CY12" s="625"/>
      <c r="CZ12" s="626">
        <v>1.1000000000000001</v>
      </c>
      <c r="DA12" s="626"/>
      <c r="DB12" s="626"/>
      <c r="DC12" s="626"/>
      <c r="DD12" s="632">
        <v>6316</v>
      </c>
      <c r="DE12" s="624"/>
      <c r="DF12" s="624"/>
      <c r="DG12" s="624"/>
      <c r="DH12" s="624"/>
      <c r="DI12" s="624"/>
      <c r="DJ12" s="624"/>
      <c r="DK12" s="624"/>
      <c r="DL12" s="624"/>
      <c r="DM12" s="624"/>
      <c r="DN12" s="624"/>
      <c r="DO12" s="624"/>
      <c r="DP12" s="625"/>
      <c r="DQ12" s="632">
        <v>671627</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248</v>
      </c>
      <c r="S13" s="624"/>
      <c r="T13" s="624"/>
      <c r="U13" s="624"/>
      <c r="V13" s="624"/>
      <c r="W13" s="624"/>
      <c r="X13" s="624"/>
      <c r="Y13" s="625"/>
      <c r="Z13" s="626" t="s">
        <v>248</v>
      </c>
      <c r="AA13" s="626"/>
      <c r="AB13" s="626"/>
      <c r="AC13" s="626"/>
      <c r="AD13" s="627" t="s">
        <v>248</v>
      </c>
      <c r="AE13" s="627"/>
      <c r="AF13" s="627"/>
      <c r="AG13" s="627"/>
      <c r="AH13" s="627"/>
      <c r="AI13" s="627"/>
      <c r="AJ13" s="627"/>
      <c r="AK13" s="627"/>
      <c r="AL13" s="628" t="s">
        <v>239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12010935</v>
      </c>
      <c r="BH13" s="624"/>
      <c r="BI13" s="624"/>
      <c r="BJ13" s="624"/>
      <c r="BK13" s="624"/>
      <c r="BL13" s="624"/>
      <c r="BM13" s="624"/>
      <c r="BN13" s="625"/>
      <c r="BO13" s="626">
        <v>36.6</v>
      </c>
      <c r="BP13" s="626"/>
      <c r="BQ13" s="626"/>
      <c r="BR13" s="626"/>
      <c r="BS13" s="627" t="s">
        <v>150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6769710</v>
      </c>
      <c r="CS13" s="624"/>
      <c r="CT13" s="624"/>
      <c r="CU13" s="624"/>
      <c r="CV13" s="624"/>
      <c r="CW13" s="624"/>
      <c r="CX13" s="624"/>
      <c r="CY13" s="625"/>
      <c r="CZ13" s="626">
        <v>8</v>
      </c>
      <c r="DA13" s="626"/>
      <c r="DB13" s="626"/>
      <c r="DC13" s="626"/>
      <c r="DD13" s="632">
        <v>3403203</v>
      </c>
      <c r="DE13" s="624"/>
      <c r="DF13" s="624"/>
      <c r="DG13" s="624"/>
      <c r="DH13" s="624"/>
      <c r="DI13" s="624"/>
      <c r="DJ13" s="624"/>
      <c r="DK13" s="624"/>
      <c r="DL13" s="624"/>
      <c r="DM13" s="624"/>
      <c r="DN13" s="624"/>
      <c r="DO13" s="624"/>
      <c r="DP13" s="625"/>
      <c r="DQ13" s="632">
        <v>3822476</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13</v>
      </c>
      <c r="S14" s="624"/>
      <c r="T14" s="624"/>
      <c r="U14" s="624"/>
      <c r="V14" s="624"/>
      <c r="W14" s="624"/>
      <c r="X14" s="624"/>
      <c r="Y14" s="625"/>
      <c r="Z14" s="626">
        <v>0</v>
      </c>
      <c r="AA14" s="626"/>
      <c r="AB14" s="626"/>
      <c r="AC14" s="626"/>
      <c r="AD14" s="627">
        <v>13</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169293</v>
      </c>
      <c r="BH14" s="624"/>
      <c r="BI14" s="624"/>
      <c r="BJ14" s="624"/>
      <c r="BK14" s="624"/>
      <c r="BL14" s="624"/>
      <c r="BM14" s="624"/>
      <c r="BN14" s="625"/>
      <c r="BO14" s="626">
        <v>0.5</v>
      </c>
      <c r="BP14" s="626"/>
      <c r="BQ14" s="626"/>
      <c r="BR14" s="626"/>
      <c r="BS14" s="627" t="s">
        <v>248</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2318441</v>
      </c>
      <c r="CS14" s="624"/>
      <c r="CT14" s="624"/>
      <c r="CU14" s="624"/>
      <c r="CV14" s="624"/>
      <c r="CW14" s="624"/>
      <c r="CX14" s="624"/>
      <c r="CY14" s="625"/>
      <c r="CZ14" s="626">
        <v>2.7</v>
      </c>
      <c r="DA14" s="626"/>
      <c r="DB14" s="626"/>
      <c r="DC14" s="626"/>
      <c r="DD14" s="632">
        <v>126455</v>
      </c>
      <c r="DE14" s="624"/>
      <c r="DF14" s="624"/>
      <c r="DG14" s="624"/>
      <c r="DH14" s="624"/>
      <c r="DI14" s="624"/>
      <c r="DJ14" s="624"/>
      <c r="DK14" s="624"/>
      <c r="DL14" s="624"/>
      <c r="DM14" s="624"/>
      <c r="DN14" s="624"/>
      <c r="DO14" s="624"/>
      <c r="DP14" s="625"/>
      <c r="DQ14" s="632">
        <v>1729298</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239</v>
      </c>
      <c r="AE15" s="627"/>
      <c r="AF15" s="627"/>
      <c r="AG15" s="627"/>
      <c r="AH15" s="627"/>
      <c r="AI15" s="627"/>
      <c r="AJ15" s="627"/>
      <c r="AK15" s="627"/>
      <c r="AL15" s="628" t="s">
        <v>248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888775</v>
      </c>
      <c r="BH15" s="624"/>
      <c r="BI15" s="624"/>
      <c r="BJ15" s="624"/>
      <c r="BK15" s="624"/>
      <c r="BL15" s="624"/>
      <c r="BM15" s="624"/>
      <c r="BN15" s="625"/>
      <c r="BO15" s="626">
        <v>2.7</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10077753</v>
      </c>
      <c r="CS15" s="624"/>
      <c r="CT15" s="624"/>
      <c r="CU15" s="624"/>
      <c r="CV15" s="624"/>
      <c r="CW15" s="624"/>
      <c r="CX15" s="624"/>
      <c r="CY15" s="625"/>
      <c r="CZ15" s="626">
        <v>11.9</v>
      </c>
      <c r="DA15" s="626"/>
      <c r="DB15" s="626"/>
      <c r="DC15" s="626"/>
      <c r="DD15" s="632">
        <v>2739642</v>
      </c>
      <c r="DE15" s="624"/>
      <c r="DF15" s="624"/>
      <c r="DG15" s="624"/>
      <c r="DH15" s="624"/>
      <c r="DI15" s="624"/>
      <c r="DJ15" s="624"/>
      <c r="DK15" s="624"/>
      <c r="DL15" s="624"/>
      <c r="DM15" s="624"/>
      <c r="DN15" s="624"/>
      <c r="DO15" s="624"/>
      <c r="DP15" s="625"/>
      <c r="DQ15" s="632">
        <v>6638615</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73937</v>
      </c>
      <c r="S16" s="624"/>
      <c r="T16" s="624"/>
      <c r="U16" s="624"/>
      <c r="V16" s="624"/>
      <c r="W16" s="624"/>
      <c r="X16" s="624"/>
      <c r="Y16" s="625"/>
      <c r="Z16" s="626">
        <v>0.1</v>
      </c>
      <c r="AA16" s="626"/>
      <c r="AB16" s="626"/>
      <c r="AC16" s="626"/>
      <c r="AD16" s="627">
        <v>73937</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1109</v>
      </c>
      <c r="CS16" s="624"/>
      <c r="CT16" s="624"/>
      <c r="CU16" s="624"/>
      <c r="CV16" s="624"/>
      <c r="CW16" s="624"/>
      <c r="CX16" s="624"/>
      <c r="CY16" s="625"/>
      <c r="CZ16" s="626">
        <v>0</v>
      </c>
      <c r="DA16" s="626"/>
      <c r="DB16" s="626"/>
      <c r="DC16" s="626"/>
      <c r="DD16" s="632" t="s">
        <v>239</v>
      </c>
      <c r="DE16" s="624"/>
      <c r="DF16" s="624"/>
      <c r="DG16" s="624"/>
      <c r="DH16" s="624"/>
      <c r="DI16" s="624"/>
      <c r="DJ16" s="624"/>
      <c r="DK16" s="624"/>
      <c r="DL16" s="624"/>
      <c r="DM16" s="624"/>
      <c r="DN16" s="624"/>
      <c r="DO16" s="624"/>
      <c r="DP16" s="625"/>
      <c r="DQ16" s="632">
        <v>1109</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535277</v>
      </c>
      <c r="S17" s="624"/>
      <c r="T17" s="624"/>
      <c r="U17" s="624"/>
      <c r="V17" s="624"/>
      <c r="W17" s="624"/>
      <c r="X17" s="624"/>
      <c r="Y17" s="625"/>
      <c r="Z17" s="626">
        <v>0.6</v>
      </c>
      <c r="AA17" s="626"/>
      <c r="AB17" s="626"/>
      <c r="AC17" s="626"/>
      <c r="AD17" s="627">
        <v>535277</v>
      </c>
      <c r="AE17" s="627"/>
      <c r="AF17" s="627"/>
      <c r="AG17" s="627"/>
      <c r="AH17" s="627"/>
      <c r="AI17" s="627"/>
      <c r="AJ17" s="627"/>
      <c r="AK17" s="627"/>
      <c r="AL17" s="628">
        <v>1.4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v>16002</v>
      </c>
      <c r="BH17" s="624"/>
      <c r="BI17" s="624"/>
      <c r="BJ17" s="624"/>
      <c r="BK17" s="624"/>
      <c r="BL17" s="624"/>
      <c r="BM17" s="624"/>
      <c r="BN17" s="625"/>
      <c r="BO17" s="626">
        <v>0</v>
      </c>
      <c r="BP17" s="626"/>
      <c r="BQ17" s="626"/>
      <c r="BR17" s="626"/>
      <c r="BS17" s="627" t="s">
        <v>239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3241253</v>
      </c>
      <c r="CS17" s="624"/>
      <c r="CT17" s="624"/>
      <c r="CU17" s="624"/>
      <c r="CV17" s="624"/>
      <c r="CW17" s="624"/>
      <c r="CX17" s="624"/>
      <c r="CY17" s="625"/>
      <c r="CZ17" s="626">
        <v>3.8</v>
      </c>
      <c r="DA17" s="626"/>
      <c r="DB17" s="626"/>
      <c r="DC17" s="626"/>
      <c r="DD17" s="632" t="s">
        <v>248</v>
      </c>
      <c r="DE17" s="624"/>
      <c r="DF17" s="624"/>
      <c r="DG17" s="624"/>
      <c r="DH17" s="624"/>
      <c r="DI17" s="624"/>
      <c r="DJ17" s="624"/>
      <c r="DK17" s="624"/>
      <c r="DL17" s="624"/>
      <c r="DM17" s="624"/>
      <c r="DN17" s="624"/>
      <c r="DO17" s="624"/>
      <c r="DP17" s="625"/>
      <c r="DQ17" s="632">
        <v>3241253</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272087</v>
      </c>
      <c r="S18" s="624"/>
      <c r="T18" s="624"/>
      <c r="U18" s="624"/>
      <c r="V18" s="624"/>
      <c r="W18" s="624"/>
      <c r="X18" s="624"/>
      <c r="Y18" s="625"/>
      <c r="Z18" s="626">
        <v>0.3</v>
      </c>
      <c r="AA18" s="626"/>
      <c r="AB18" s="626"/>
      <c r="AC18" s="626"/>
      <c r="AD18" s="627">
        <v>272087</v>
      </c>
      <c r="AE18" s="627"/>
      <c r="AF18" s="627"/>
      <c r="AG18" s="627"/>
      <c r="AH18" s="627"/>
      <c r="AI18" s="627"/>
      <c r="AJ18" s="627"/>
      <c r="AK18" s="627"/>
      <c r="AL18" s="628">
        <v>0.7</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248</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150</v>
      </c>
      <c r="DA18" s="626"/>
      <c r="DB18" s="626"/>
      <c r="DC18" s="626"/>
      <c r="DD18" s="632" t="s">
        <v>248</v>
      </c>
      <c r="DE18" s="624"/>
      <c r="DF18" s="624"/>
      <c r="DG18" s="624"/>
      <c r="DH18" s="624"/>
      <c r="DI18" s="624"/>
      <c r="DJ18" s="624"/>
      <c r="DK18" s="624"/>
      <c r="DL18" s="624"/>
      <c r="DM18" s="624"/>
      <c r="DN18" s="624"/>
      <c r="DO18" s="624"/>
      <c r="DP18" s="625"/>
      <c r="DQ18" s="632" t="s">
        <v>248</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271927</v>
      </c>
      <c r="S19" s="624"/>
      <c r="T19" s="624"/>
      <c r="U19" s="624"/>
      <c r="V19" s="624"/>
      <c r="W19" s="624"/>
      <c r="X19" s="624"/>
      <c r="Y19" s="625"/>
      <c r="Z19" s="626">
        <v>0.3</v>
      </c>
      <c r="AA19" s="626"/>
      <c r="AB19" s="626"/>
      <c r="AC19" s="626"/>
      <c r="AD19" s="627">
        <v>271927</v>
      </c>
      <c r="AE19" s="627"/>
      <c r="AF19" s="627"/>
      <c r="AG19" s="627"/>
      <c r="AH19" s="627"/>
      <c r="AI19" s="627"/>
      <c r="AJ19" s="627"/>
      <c r="AK19" s="627"/>
      <c r="AL19" s="628">
        <v>0.7</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2429985</v>
      </c>
      <c r="BH19" s="624"/>
      <c r="BI19" s="624"/>
      <c r="BJ19" s="624"/>
      <c r="BK19" s="624"/>
      <c r="BL19" s="624"/>
      <c r="BM19" s="624"/>
      <c r="BN19" s="625"/>
      <c r="BO19" s="626">
        <v>7.4</v>
      </c>
      <c r="BP19" s="626"/>
      <c r="BQ19" s="626"/>
      <c r="BR19" s="626"/>
      <c r="BS19" s="627" t="s">
        <v>248</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248</v>
      </c>
      <c r="CS19" s="624"/>
      <c r="CT19" s="624"/>
      <c r="CU19" s="624"/>
      <c r="CV19" s="624"/>
      <c r="CW19" s="624"/>
      <c r="CX19" s="624"/>
      <c r="CY19" s="625"/>
      <c r="CZ19" s="626" t="s">
        <v>248</v>
      </c>
      <c r="DA19" s="626"/>
      <c r="DB19" s="626"/>
      <c r="DC19" s="626"/>
      <c r="DD19" s="632" t="s">
        <v>248</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160</v>
      </c>
      <c r="S20" s="624"/>
      <c r="T20" s="624"/>
      <c r="U20" s="624"/>
      <c r="V20" s="624"/>
      <c r="W20" s="624"/>
      <c r="X20" s="624"/>
      <c r="Y20" s="625"/>
      <c r="Z20" s="626">
        <v>0</v>
      </c>
      <c r="AA20" s="626"/>
      <c r="AB20" s="626"/>
      <c r="AC20" s="626"/>
      <c r="AD20" s="627">
        <v>160</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2429985</v>
      </c>
      <c r="BH20" s="624"/>
      <c r="BI20" s="624"/>
      <c r="BJ20" s="624"/>
      <c r="BK20" s="624"/>
      <c r="BL20" s="624"/>
      <c r="BM20" s="624"/>
      <c r="BN20" s="625"/>
      <c r="BO20" s="626">
        <v>7.4</v>
      </c>
      <c r="BP20" s="626"/>
      <c r="BQ20" s="626"/>
      <c r="BR20" s="626"/>
      <c r="BS20" s="627" t="s">
        <v>248</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84456794</v>
      </c>
      <c r="CS20" s="624"/>
      <c r="CT20" s="624"/>
      <c r="CU20" s="624"/>
      <c r="CV20" s="624"/>
      <c r="CW20" s="624"/>
      <c r="CX20" s="624"/>
      <c r="CY20" s="625"/>
      <c r="CZ20" s="626">
        <v>100</v>
      </c>
      <c r="DA20" s="626"/>
      <c r="DB20" s="626"/>
      <c r="DC20" s="626"/>
      <c r="DD20" s="632">
        <v>6791243</v>
      </c>
      <c r="DE20" s="624"/>
      <c r="DF20" s="624"/>
      <c r="DG20" s="624"/>
      <c r="DH20" s="624"/>
      <c r="DI20" s="624"/>
      <c r="DJ20" s="624"/>
      <c r="DK20" s="624"/>
      <c r="DL20" s="624"/>
      <c r="DM20" s="624"/>
      <c r="DN20" s="624"/>
      <c r="DO20" s="624"/>
      <c r="DP20" s="625"/>
      <c r="DQ20" s="632">
        <v>49285206</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2767056</v>
      </c>
      <c r="S21" s="624"/>
      <c r="T21" s="624"/>
      <c r="U21" s="624"/>
      <c r="V21" s="624"/>
      <c r="W21" s="624"/>
      <c r="X21" s="624"/>
      <c r="Y21" s="625"/>
      <c r="Z21" s="626">
        <v>3.1</v>
      </c>
      <c r="AA21" s="626"/>
      <c r="AB21" s="626"/>
      <c r="AC21" s="626"/>
      <c r="AD21" s="627">
        <v>2640995</v>
      </c>
      <c r="AE21" s="627"/>
      <c r="AF21" s="627"/>
      <c r="AG21" s="627"/>
      <c r="AH21" s="627"/>
      <c r="AI21" s="627"/>
      <c r="AJ21" s="627"/>
      <c r="AK21" s="627"/>
      <c r="AL21" s="628">
        <v>6.7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239</v>
      </c>
      <c r="BH21" s="624"/>
      <c r="BI21" s="624"/>
      <c r="BJ21" s="624"/>
      <c r="BK21" s="624"/>
      <c r="BL21" s="624"/>
      <c r="BM21" s="624"/>
      <c r="BN21" s="625"/>
      <c r="BO21" s="626" t="s">
        <v>239</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2640995</v>
      </c>
      <c r="S22" s="624"/>
      <c r="T22" s="624"/>
      <c r="U22" s="624"/>
      <c r="V22" s="624"/>
      <c r="W22" s="624"/>
      <c r="X22" s="624"/>
      <c r="Y22" s="625"/>
      <c r="Z22" s="626">
        <v>2.9</v>
      </c>
      <c r="AA22" s="626"/>
      <c r="AB22" s="626"/>
      <c r="AC22" s="626"/>
      <c r="AD22" s="627">
        <v>2640995</v>
      </c>
      <c r="AE22" s="627"/>
      <c r="AF22" s="627"/>
      <c r="AG22" s="627"/>
      <c r="AH22" s="627"/>
      <c r="AI22" s="627"/>
      <c r="AJ22" s="627"/>
      <c r="AK22" s="627"/>
      <c r="AL22" s="628">
        <v>6.7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239</v>
      </c>
      <c r="BP22" s="626"/>
      <c r="BQ22" s="626"/>
      <c r="BR22" s="626"/>
      <c r="BS22" s="627" t="s">
        <v>248</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125832</v>
      </c>
      <c r="S23" s="624"/>
      <c r="T23" s="624"/>
      <c r="U23" s="624"/>
      <c r="V23" s="624"/>
      <c r="W23" s="624"/>
      <c r="X23" s="624"/>
      <c r="Y23" s="625"/>
      <c r="Z23" s="626">
        <v>0.1</v>
      </c>
      <c r="AA23" s="626"/>
      <c r="AB23" s="626"/>
      <c r="AC23" s="626"/>
      <c r="AD23" s="627" t="s">
        <v>239</v>
      </c>
      <c r="AE23" s="627"/>
      <c r="AF23" s="627"/>
      <c r="AG23" s="627"/>
      <c r="AH23" s="627"/>
      <c r="AI23" s="627"/>
      <c r="AJ23" s="627"/>
      <c r="AK23" s="627"/>
      <c r="AL23" s="628" t="s">
        <v>239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2429985</v>
      </c>
      <c r="BH23" s="624"/>
      <c r="BI23" s="624"/>
      <c r="BJ23" s="624"/>
      <c r="BK23" s="624"/>
      <c r="BL23" s="624"/>
      <c r="BM23" s="624"/>
      <c r="BN23" s="625"/>
      <c r="BO23" s="626">
        <v>7.4</v>
      </c>
      <c r="BP23" s="626"/>
      <c r="BQ23" s="626"/>
      <c r="BR23" s="626"/>
      <c r="BS23" s="627" t="s">
        <v>150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229</v>
      </c>
      <c r="S24" s="624"/>
      <c r="T24" s="624"/>
      <c r="U24" s="624"/>
      <c r="V24" s="624"/>
      <c r="W24" s="624"/>
      <c r="X24" s="624"/>
      <c r="Y24" s="625"/>
      <c r="Z24" s="626">
        <v>0</v>
      </c>
      <c r="AA24" s="626"/>
      <c r="AB24" s="626"/>
      <c r="AC24" s="626"/>
      <c r="AD24" s="627" t="s">
        <v>248</v>
      </c>
      <c r="AE24" s="627"/>
      <c r="AF24" s="627"/>
      <c r="AG24" s="627"/>
      <c r="AH24" s="627"/>
      <c r="AI24" s="627"/>
      <c r="AJ24" s="627"/>
      <c r="AK24" s="627"/>
      <c r="AL24" s="628" t="s">
        <v>150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248</v>
      </c>
      <c r="BP24" s="626"/>
      <c r="BQ24" s="626"/>
      <c r="BR24" s="626"/>
      <c r="BS24" s="627" t="s">
        <v>248</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38457202</v>
      </c>
      <c r="CS24" s="613"/>
      <c r="CT24" s="613"/>
      <c r="CU24" s="613"/>
      <c r="CV24" s="613"/>
      <c r="CW24" s="613"/>
      <c r="CX24" s="613"/>
      <c r="CY24" s="614"/>
      <c r="CZ24" s="617">
        <v>45.5</v>
      </c>
      <c r="DA24" s="618"/>
      <c r="DB24" s="618"/>
      <c r="DC24" s="634"/>
      <c r="DD24" s="658">
        <v>18708546</v>
      </c>
      <c r="DE24" s="613"/>
      <c r="DF24" s="613"/>
      <c r="DG24" s="613"/>
      <c r="DH24" s="613"/>
      <c r="DI24" s="613"/>
      <c r="DJ24" s="613"/>
      <c r="DK24" s="614"/>
      <c r="DL24" s="658">
        <v>17588814</v>
      </c>
      <c r="DM24" s="613"/>
      <c r="DN24" s="613"/>
      <c r="DO24" s="613"/>
      <c r="DP24" s="613"/>
      <c r="DQ24" s="613"/>
      <c r="DR24" s="613"/>
      <c r="DS24" s="613"/>
      <c r="DT24" s="613"/>
      <c r="DU24" s="613"/>
      <c r="DV24" s="614"/>
      <c r="DW24" s="617">
        <v>43.7</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41941123</v>
      </c>
      <c r="S25" s="624"/>
      <c r="T25" s="624"/>
      <c r="U25" s="624"/>
      <c r="V25" s="624"/>
      <c r="W25" s="624"/>
      <c r="X25" s="624"/>
      <c r="Y25" s="625"/>
      <c r="Z25" s="626">
        <v>46.7</v>
      </c>
      <c r="AA25" s="626"/>
      <c r="AB25" s="626"/>
      <c r="AC25" s="626"/>
      <c r="AD25" s="627">
        <v>39385077</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248</v>
      </c>
      <c r="BH25" s="624"/>
      <c r="BI25" s="624"/>
      <c r="BJ25" s="624"/>
      <c r="BK25" s="624"/>
      <c r="BL25" s="624"/>
      <c r="BM25" s="624"/>
      <c r="BN25" s="625"/>
      <c r="BO25" s="626" t="s">
        <v>248</v>
      </c>
      <c r="BP25" s="626"/>
      <c r="BQ25" s="626"/>
      <c r="BR25" s="626"/>
      <c r="BS25" s="627" t="s">
        <v>248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10091303</v>
      </c>
      <c r="CS25" s="655"/>
      <c r="CT25" s="655"/>
      <c r="CU25" s="655"/>
      <c r="CV25" s="655"/>
      <c r="CW25" s="655"/>
      <c r="CX25" s="655"/>
      <c r="CY25" s="656"/>
      <c r="CZ25" s="628">
        <v>11.9</v>
      </c>
      <c r="DA25" s="653"/>
      <c r="DB25" s="653"/>
      <c r="DC25" s="657"/>
      <c r="DD25" s="632">
        <v>8849737</v>
      </c>
      <c r="DE25" s="655"/>
      <c r="DF25" s="655"/>
      <c r="DG25" s="655"/>
      <c r="DH25" s="655"/>
      <c r="DI25" s="655"/>
      <c r="DJ25" s="655"/>
      <c r="DK25" s="656"/>
      <c r="DL25" s="632">
        <v>8014194</v>
      </c>
      <c r="DM25" s="655"/>
      <c r="DN25" s="655"/>
      <c r="DO25" s="655"/>
      <c r="DP25" s="655"/>
      <c r="DQ25" s="655"/>
      <c r="DR25" s="655"/>
      <c r="DS25" s="655"/>
      <c r="DT25" s="655"/>
      <c r="DU25" s="655"/>
      <c r="DV25" s="656"/>
      <c r="DW25" s="628">
        <v>19.899999999999999</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15077</v>
      </c>
      <c r="S26" s="624"/>
      <c r="T26" s="624"/>
      <c r="U26" s="624"/>
      <c r="V26" s="624"/>
      <c r="W26" s="624"/>
      <c r="X26" s="624"/>
      <c r="Y26" s="625"/>
      <c r="Z26" s="626">
        <v>0</v>
      </c>
      <c r="AA26" s="626"/>
      <c r="AB26" s="626"/>
      <c r="AC26" s="626"/>
      <c r="AD26" s="627">
        <v>15077</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248</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5858059</v>
      </c>
      <c r="CS26" s="624"/>
      <c r="CT26" s="624"/>
      <c r="CU26" s="624"/>
      <c r="CV26" s="624"/>
      <c r="CW26" s="624"/>
      <c r="CX26" s="624"/>
      <c r="CY26" s="625"/>
      <c r="CZ26" s="628">
        <v>6.9</v>
      </c>
      <c r="DA26" s="653"/>
      <c r="DB26" s="653"/>
      <c r="DC26" s="657"/>
      <c r="DD26" s="632">
        <v>5065927</v>
      </c>
      <c r="DE26" s="624"/>
      <c r="DF26" s="624"/>
      <c r="DG26" s="624"/>
      <c r="DH26" s="624"/>
      <c r="DI26" s="624"/>
      <c r="DJ26" s="624"/>
      <c r="DK26" s="625"/>
      <c r="DL26" s="632" t="s">
        <v>248</v>
      </c>
      <c r="DM26" s="624"/>
      <c r="DN26" s="624"/>
      <c r="DO26" s="624"/>
      <c r="DP26" s="624"/>
      <c r="DQ26" s="624"/>
      <c r="DR26" s="624"/>
      <c r="DS26" s="624"/>
      <c r="DT26" s="624"/>
      <c r="DU26" s="624"/>
      <c r="DV26" s="625"/>
      <c r="DW26" s="628" t="s">
        <v>248</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390604</v>
      </c>
      <c r="S27" s="624"/>
      <c r="T27" s="624"/>
      <c r="U27" s="624"/>
      <c r="V27" s="624"/>
      <c r="W27" s="624"/>
      <c r="X27" s="624"/>
      <c r="Y27" s="625"/>
      <c r="Z27" s="626">
        <v>0.4</v>
      </c>
      <c r="AA27" s="626"/>
      <c r="AB27" s="626"/>
      <c r="AC27" s="626"/>
      <c r="AD27" s="627" t="s">
        <v>150</v>
      </c>
      <c r="AE27" s="627"/>
      <c r="AF27" s="627"/>
      <c r="AG27" s="627"/>
      <c r="AH27" s="627"/>
      <c r="AI27" s="627"/>
      <c r="AJ27" s="627"/>
      <c r="AK27" s="627"/>
      <c r="AL27" s="628" t="s">
        <v>150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32796365</v>
      </c>
      <c r="BH27" s="624"/>
      <c r="BI27" s="624"/>
      <c r="BJ27" s="624"/>
      <c r="BK27" s="624"/>
      <c r="BL27" s="624"/>
      <c r="BM27" s="624"/>
      <c r="BN27" s="625"/>
      <c r="BO27" s="626">
        <v>100</v>
      </c>
      <c r="BP27" s="626"/>
      <c r="BQ27" s="626"/>
      <c r="BR27" s="626"/>
      <c r="BS27" s="627">
        <v>420165</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25124646</v>
      </c>
      <c r="CS27" s="655"/>
      <c r="CT27" s="655"/>
      <c r="CU27" s="655"/>
      <c r="CV27" s="655"/>
      <c r="CW27" s="655"/>
      <c r="CX27" s="655"/>
      <c r="CY27" s="656"/>
      <c r="CZ27" s="628">
        <v>29.7</v>
      </c>
      <c r="DA27" s="653"/>
      <c r="DB27" s="653"/>
      <c r="DC27" s="657"/>
      <c r="DD27" s="632">
        <v>6617556</v>
      </c>
      <c r="DE27" s="655"/>
      <c r="DF27" s="655"/>
      <c r="DG27" s="655"/>
      <c r="DH27" s="655"/>
      <c r="DI27" s="655"/>
      <c r="DJ27" s="655"/>
      <c r="DK27" s="656"/>
      <c r="DL27" s="632">
        <v>6333367</v>
      </c>
      <c r="DM27" s="655"/>
      <c r="DN27" s="655"/>
      <c r="DO27" s="655"/>
      <c r="DP27" s="655"/>
      <c r="DQ27" s="655"/>
      <c r="DR27" s="655"/>
      <c r="DS27" s="655"/>
      <c r="DT27" s="655"/>
      <c r="DU27" s="655"/>
      <c r="DV27" s="656"/>
      <c r="DW27" s="628">
        <v>15.7</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631163</v>
      </c>
      <c r="S28" s="624"/>
      <c r="T28" s="624"/>
      <c r="U28" s="624"/>
      <c r="V28" s="624"/>
      <c r="W28" s="624"/>
      <c r="X28" s="624"/>
      <c r="Y28" s="625"/>
      <c r="Z28" s="626">
        <v>0.7</v>
      </c>
      <c r="AA28" s="626"/>
      <c r="AB28" s="626"/>
      <c r="AC28" s="626"/>
      <c r="AD28" s="627">
        <v>132684</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3241253</v>
      </c>
      <c r="CS28" s="624"/>
      <c r="CT28" s="624"/>
      <c r="CU28" s="624"/>
      <c r="CV28" s="624"/>
      <c r="CW28" s="624"/>
      <c r="CX28" s="624"/>
      <c r="CY28" s="625"/>
      <c r="CZ28" s="628">
        <v>3.8</v>
      </c>
      <c r="DA28" s="653"/>
      <c r="DB28" s="653"/>
      <c r="DC28" s="657"/>
      <c r="DD28" s="632">
        <v>3241253</v>
      </c>
      <c r="DE28" s="624"/>
      <c r="DF28" s="624"/>
      <c r="DG28" s="624"/>
      <c r="DH28" s="624"/>
      <c r="DI28" s="624"/>
      <c r="DJ28" s="624"/>
      <c r="DK28" s="625"/>
      <c r="DL28" s="632">
        <v>3241253</v>
      </c>
      <c r="DM28" s="624"/>
      <c r="DN28" s="624"/>
      <c r="DO28" s="624"/>
      <c r="DP28" s="624"/>
      <c r="DQ28" s="624"/>
      <c r="DR28" s="624"/>
      <c r="DS28" s="624"/>
      <c r="DT28" s="624"/>
      <c r="DU28" s="624"/>
      <c r="DV28" s="625"/>
      <c r="DW28" s="628">
        <v>8.1</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772003</v>
      </c>
      <c r="S29" s="624"/>
      <c r="T29" s="624"/>
      <c r="U29" s="624"/>
      <c r="V29" s="624"/>
      <c r="W29" s="624"/>
      <c r="X29" s="624"/>
      <c r="Y29" s="625"/>
      <c r="Z29" s="626">
        <v>0.9</v>
      </c>
      <c r="AA29" s="626"/>
      <c r="AB29" s="626"/>
      <c r="AC29" s="626"/>
      <c r="AD29" s="627">
        <v>2052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3241253</v>
      </c>
      <c r="CS29" s="655"/>
      <c r="CT29" s="655"/>
      <c r="CU29" s="655"/>
      <c r="CV29" s="655"/>
      <c r="CW29" s="655"/>
      <c r="CX29" s="655"/>
      <c r="CY29" s="656"/>
      <c r="CZ29" s="628">
        <v>3.8</v>
      </c>
      <c r="DA29" s="653"/>
      <c r="DB29" s="653"/>
      <c r="DC29" s="657"/>
      <c r="DD29" s="632">
        <v>3241253</v>
      </c>
      <c r="DE29" s="655"/>
      <c r="DF29" s="655"/>
      <c r="DG29" s="655"/>
      <c r="DH29" s="655"/>
      <c r="DI29" s="655"/>
      <c r="DJ29" s="655"/>
      <c r="DK29" s="656"/>
      <c r="DL29" s="632">
        <v>3241253</v>
      </c>
      <c r="DM29" s="655"/>
      <c r="DN29" s="655"/>
      <c r="DO29" s="655"/>
      <c r="DP29" s="655"/>
      <c r="DQ29" s="655"/>
      <c r="DR29" s="655"/>
      <c r="DS29" s="655"/>
      <c r="DT29" s="655"/>
      <c r="DU29" s="655"/>
      <c r="DV29" s="656"/>
      <c r="DW29" s="628">
        <v>8.1</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20128692</v>
      </c>
      <c r="S30" s="624"/>
      <c r="T30" s="624"/>
      <c r="U30" s="624"/>
      <c r="V30" s="624"/>
      <c r="W30" s="624"/>
      <c r="X30" s="624"/>
      <c r="Y30" s="625"/>
      <c r="Z30" s="626">
        <v>22.4</v>
      </c>
      <c r="AA30" s="626"/>
      <c r="AB30" s="626"/>
      <c r="AC30" s="626"/>
      <c r="AD30" s="627" t="s">
        <v>248</v>
      </c>
      <c r="AE30" s="627"/>
      <c r="AF30" s="627"/>
      <c r="AG30" s="627"/>
      <c r="AH30" s="627"/>
      <c r="AI30" s="627"/>
      <c r="AJ30" s="627"/>
      <c r="AK30" s="627"/>
      <c r="AL30" s="628" t="s">
        <v>150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3183941</v>
      </c>
      <c r="CS30" s="624"/>
      <c r="CT30" s="624"/>
      <c r="CU30" s="624"/>
      <c r="CV30" s="624"/>
      <c r="CW30" s="624"/>
      <c r="CX30" s="624"/>
      <c r="CY30" s="625"/>
      <c r="CZ30" s="628">
        <v>3.8</v>
      </c>
      <c r="DA30" s="653"/>
      <c r="DB30" s="653"/>
      <c r="DC30" s="657"/>
      <c r="DD30" s="632">
        <v>3183941</v>
      </c>
      <c r="DE30" s="624"/>
      <c r="DF30" s="624"/>
      <c r="DG30" s="624"/>
      <c r="DH30" s="624"/>
      <c r="DI30" s="624"/>
      <c r="DJ30" s="624"/>
      <c r="DK30" s="625"/>
      <c r="DL30" s="632">
        <v>3183941</v>
      </c>
      <c r="DM30" s="624"/>
      <c r="DN30" s="624"/>
      <c r="DO30" s="624"/>
      <c r="DP30" s="624"/>
      <c r="DQ30" s="624"/>
      <c r="DR30" s="624"/>
      <c r="DS30" s="624"/>
      <c r="DT30" s="624"/>
      <c r="DU30" s="624"/>
      <c r="DV30" s="625"/>
      <c r="DW30" s="628">
        <v>7.9</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248</v>
      </c>
      <c r="S31" s="624"/>
      <c r="T31" s="624"/>
      <c r="U31" s="624"/>
      <c r="V31" s="624"/>
      <c r="W31" s="624"/>
      <c r="X31" s="624"/>
      <c r="Y31" s="625"/>
      <c r="Z31" s="626" t="s">
        <v>248</v>
      </c>
      <c r="AA31" s="626"/>
      <c r="AB31" s="626"/>
      <c r="AC31" s="626"/>
      <c r="AD31" s="627" t="s">
        <v>248</v>
      </c>
      <c r="AE31" s="627"/>
      <c r="AF31" s="627"/>
      <c r="AG31" s="627"/>
      <c r="AH31" s="627"/>
      <c r="AI31" s="627"/>
      <c r="AJ31" s="627"/>
      <c r="AK31" s="627"/>
      <c r="AL31" s="628" t="s">
        <v>248</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99.6</v>
      </c>
      <c r="BH31" s="667"/>
      <c r="BI31" s="667"/>
      <c r="BJ31" s="667"/>
      <c r="BK31" s="667"/>
      <c r="BL31" s="667"/>
      <c r="BM31" s="618">
        <v>99</v>
      </c>
      <c r="BN31" s="667"/>
      <c r="BO31" s="667"/>
      <c r="BP31" s="667"/>
      <c r="BQ31" s="668"/>
      <c r="BR31" s="679">
        <v>99.6</v>
      </c>
      <c r="BS31" s="667"/>
      <c r="BT31" s="667"/>
      <c r="BU31" s="667"/>
      <c r="BV31" s="667"/>
      <c r="BW31" s="667"/>
      <c r="BX31" s="618">
        <v>98.8</v>
      </c>
      <c r="BY31" s="667"/>
      <c r="BZ31" s="667"/>
      <c r="CA31" s="667"/>
      <c r="CB31" s="668"/>
      <c r="CD31" s="661"/>
      <c r="CE31" s="662"/>
      <c r="CF31" s="620" t="s">
        <v>319</v>
      </c>
      <c r="CG31" s="621"/>
      <c r="CH31" s="621"/>
      <c r="CI31" s="621"/>
      <c r="CJ31" s="621"/>
      <c r="CK31" s="621"/>
      <c r="CL31" s="621"/>
      <c r="CM31" s="621"/>
      <c r="CN31" s="621"/>
      <c r="CO31" s="621"/>
      <c r="CP31" s="621"/>
      <c r="CQ31" s="622"/>
      <c r="CR31" s="623">
        <v>57312</v>
      </c>
      <c r="CS31" s="655"/>
      <c r="CT31" s="655"/>
      <c r="CU31" s="655"/>
      <c r="CV31" s="655"/>
      <c r="CW31" s="655"/>
      <c r="CX31" s="655"/>
      <c r="CY31" s="656"/>
      <c r="CZ31" s="628">
        <v>0.1</v>
      </c>
      <c r="DA31" s="653"/>
      <c r="DB31" s="653"/>
      <c r="DC31" s="657"/>
      <c r="DD31" s="632">
        <v>57312</v>
      </c>
      <c r="DE31" s="655"/>
      <c r="DF31" s="655"/>
      <c r="DG31" s="655"/>
      <c r="DH31" s="655"/>
      <c r="DI31" s="655"/>
      <c r="DJ31" s="655"/>
      <c r="DK31" s="656"/>
      <c r="DL31" s="632">
        <v>57312</v>
      </c>
      <c r="DM31" s="655"/>
      <c r="DN31" s="655"/>
      <c r="DO31" s="655"/>
      <c r="DP31" s="655"/>
      <c r="DQ31" s="655"/>
      <c r="DR31" s="655"/>
      <c r="DS31" s="655"/>
      <c r="DT31" s="655"/>
      <c r="DU31" s="655"/>
      <c r="DV31" s="656"/>
      <c r="DW31" s="628">
        <v>0.1</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12305273</v>
      </c>
      <c r="S32" s="624"/>
      <c r="T32" s="624"/>
      <c r="U32" s="624"/>
      <c r="V32" s="624"/>
      <c r="W32" s="624"/>
      <c r="X32" s="624"/>
      <c r="Y32" s="625"/>
      <c r="Z32" s="626">
        <v>13.7</v>
      </c>
      <c r="AA32" s="626"/>
      <c r="AB32" s="626"/>
      <c r="AC32" s="626"/>
      <c r="AD32" s="627" t="s">
        <v>239</v>
      </c>
      <c r="AE32" s="627"/>
      <c r="AF32" s="627"/>
      <c r="AG32" s="627"/>
      <c r="AH32" s="627"/>
      <c r="AI32" s="627"/>
      <c r="AJ32" s="627"/>
      <c r="AK32" s="627"/>
      <c r="AL32" s="628" t="s">
        <v>248</v>
      </c>
      <c r="AM32" s="629"/>
      <c r="AN32" s="629"/>
      <c r="AO32" s="630"/>
      <c r="AP32" s="671"/>
      <c r="AQ32" s="672"/>
      <c r="AR32" s="672"/>
      <c r="AS32" s="672"/>
      <c r="AT32" s="676"/>
      <c r="AU32" s="214" t="s">
        <v>321</v>
      </c>
      <c r="AX32" s="620" t="s">
        <v>322</v>
      </c>
      <c r="AY32" s="621"/>
      <c r="AZ32" s="621"/>
      <c r="BA32" s="621"/>
      <c r="BB32" s="621"/>
      <c r="BC32" s="621"/>
      <c r="BD32" s="621"/>
      <c r="BE32" s="621"/>
      <c r="BF32" s="622"/>
      <c r="BG32" s="680">
        <v>99.4</v>
      </c>
      <c r="BH32" s="655"/>
      <c r="BI32" s="655"/>
      <c r="BJ32" s="655"/>
      <c r="BK32" s="655"/>
      <c r="BL32" s="655"/>
      <c r="BM32" s="629">
        <v>98.5</v>
      </c>
      <c r="BN32" s="655"/>
      <c r="BO32" s="655"/>
      <c r="BP32" s="655"/>
      <c r="BQ32" s="678"/>
      <c r="BR32" s="680">
        <v>99.4</v>
      </c>
      <c r="BS32" s="655"/>
      <c r="BT32" s="655"/>
      <c r="BU32" s="655"/>
      <c r="BV32" s="655"/>
      <c r="BW32" s="655"/>
      <c r="BX32" s="629">
        <v>98.3</v>
      </c>
      <c r="BY32" s="655"/>
      <c r="BZ32" s="655"/>
      <c r="CA32" s="655"/>
      <c r="CB32" s="678"/>
      <c r="CD32" s="663"/>
      <c r="CE32" s="664"/>
      <c r="CF32" s="620" t="s">
        <v>323</v>
      </c>
      <c r="CG32" s="621"/>
      <c r="CH32" s="621"/>
      <c r="CI32" s="621"/>
      <c r="CJ32" s="621"/>
      <c r="CK32" s="621"/>
      <c r="CL32" s="621"/>
      <c r="CM32" s="621"/>
      <c r="CN32" s="621"/>
      <c r="CO32" s="621"/>
      <c r="CP32" s="621"/>
      <c r="CQ32" s="622"/>
      <c r="CR32" s="623" t="s">
        <v>150</v>
      </c>
      <c r="CS32" s="624"/>
      <c r="CT32" s="624"/>
      <c r="CU32" s="624"/>
      <c r="CV32" s="624"/>
      <c r="CW32" s="624"/>
      <c r="CX32" s="624"/>
      <c r="CY32" s="625"/>
      <c r="CZ32" s="628" t="s">
        <v>248</v>
      </c>
      <c r="DA32" s="653"/>
      <c r="DB32" s="653"/>
      <c r="DC32" s="657"/>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248</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97007</v>
      </c>
      <c r="S33" s="624"/>
      <c r="T33" s="624"/>
      <c r="U33" s="624"/>
      <c r="V33" s="624"/>
      <c r="W33" s="624"/>
      <c r="X33" s="624"/>
      <c r="Y33" s="625"/>
      <c r="Z33" s="626">
        <v>0.1</v>
      </c>
      <c r="AA33" s="626"/>
      <c r="AB33" s="626"/>
      <c r="AC33" s="626"/>
      <c r="AD33" s="627">
        <v>59550</v>
      </c>
      <c r="AE33" s="627"/>
      <c r="AF33" s="627"/>
      <c r="AG33" s="627"/>
      <c r="AH33" s="627"/>
      <c r="AI33" s="627"/>
      <c r="AJ33" s="627"/>
      <c r="AK33" s="627"/>
      <c r="AL33" s="628">
        <v>0.2</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99.7</v>
      </c>
      <c r="BH33" s="682"/>
      <c r="BI33" s="682"/>
      <c r="BJ33" s="682"/>
      <c r="BK33" s="682"/>
      <c r="BL33" s="682"/>
      <c r="BM33" s="683">
        <v>99.5</v>
      </c>
      <c r="BN33" s="682"/>
      <c r="BO33" s="682"/>
      <c r="BP33" s="682"/>
      <c r="BQ33" s="684"/>
      <c r="BR33" s="681">
        <v>99.7</v>
      </c>
      <c r="BS33" s="682"/>
      <c r="BT33" s="682"/>
      <c r="BU33" s="682"/>
      <c r="BV33" s="682"/>
      <c r="BW33" s="682"/>
      <c r="BX33" s="683">
        <v>99.4</v>
      </c>
      <c r="BY33" s="682"/>
      <c r="BZ33" s="682"/>
      <c r="CA33" s="682"/>
      <c r="CB33" s="684"/>
      <c r="CD33" s="620" t="s">
        <v>326</v>
      </c>
      <c r="CE33" s="621"/>
      <c r="CF33" s="621"/>
      <c r="CG33" s="621"/>
      <c r="CH33" s="621"/>
      <c r="CI33" s="621"/>
      <c r="CJ33" s="621"/>
      <c r="CK33" s="621"/>
      <c r="CL33" s="621"/>
      <c r="CM33" s="621"/>
      <c r="CN33" s="621"/>
      <c r="CO33" s="621"/>
      <c r="CP33" s="621"/>
      <c r="CQ33" s="622"/>
      <c r="CR33" s="623">
        <v>39207240</v>
      </c>
      <c r="CS33" s="655"/>
      <c r="CT33" s="655"/>
      <c r="CU33" s="655"/>
      <c r="CV33" s="655"/>
      <c r="CW33" s="655"/>
      <c r="CX33" s="655"/>
      <c r="CY33" s="656"/>
      <c r="CZ33" s="628">
        <v>46.4</v>
      </c>
      <c r="DA33" s="653"/>
      <c r="DB33" s="653"/>
      <c r="DC33" s="657"/>
      <c r="DD33" s="632">
        <v>29031343</v>
      </c>
      <c r="DE33" s="655"/>
      <c r="DF33" s="655"/>
      <c r="DG33" s="655"/>
      <c r="DH33" s="655"/>
      <c r="DI33" s="655"/>
      <c r="DJ33" s="655"/>
      <c r="DK33" s="656"/>
      <c r="DL33" s="632">
        <v>16678000</v>
      </c>
      <c r="DM33" s="655"/>
      <c r="DN33" s="655"/>
      <c r="DO33" s="655"/>
      <c r="DP33" s="655"/>
      <c r="DQ33" s="655"/>
      <c r="DR33" s="655"/>
      <c r="DS33" s="655"/>
      <c r="DT33" s="655"/>
      <c r="DU33" s="655"/>
      <c r="DV33" s="656"/>
      <c r="DW33" s="628">
        <v>41.4</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6263</v>
      </c>
      <c r="S34" s="624"/>
      <c r="T34" s="624"/>
      <c r="U34" s="624"/>
      <c r="V34" s="624"/>
      <c r="W34" s="624"/>
      <c r="X34" s="624"/>
      <c r="Y34" s="625"/>
      <c r="Z34" s="626">
        <v>0</v>
      </c>
      <c r="AA34" s="626"/>
      <c r="AB34" s="626"/>
      <c r="AC34" s="626"/>
      <c r="AD34" s="627" t="s">
        <v>248</v>
      </c>
      <c r="AE34" s="627"/>
      <c r="AF34" s="627"/>
      <c r="AG34" s="627"/>
      <c r="AH34" s="627"/>
      <c r="AI34" s="627"/>
      <c r="AJ34" s="627"/>
      <c r="AK34" s="627"/>
      <c r="AL34" s="628" t="s">
        <v>248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14575835</v>
      </c>
      <c r="CS34" s="624"/>
      <c r="CT34" s="624"/>
      <c r="CU34" s="624"/>
      <c r="CV34" s="624"/>
      <c r="CW34" s="624"/>
      <c r="CX34" s="624"/>
      <c r="CY34" s="625"/>
      <c r="CZ34" s="628">
        <v>17.3</v>
      </c>
      <c r="DA34" s="653"/>
      <c r="DB34" s="653"/>
      <c r="DC34" s="657"/>
      <c r="DD34" s="632">
        <v>8244586</v>
      </c>
      <c r="DE34" s="624"/>
      <c r="DF34" s="624"/>
      <c r="DG34" s="624"/>
      <c r="DH34" s="624"/>
      <c r="DI34" s="624"/>
      <c r="DJ34" s="624"/>
      <c r="DK34" s="625"/>
      <c r="DL34" s="632">
        <v>7252104</v>
      </c>
      <c r="DM34" s="624"/>
      <c r="DN34" s="624"/>
      <c r="DO34" s="624"/>
      <c r="DP34" s="624"/>
      <c r="DQ34" s="624"/>
      <c r="DR34" s="624"/>
      <c r="DS34" s="624"/>
      <c r="DT34" s="624"/>
      <c r="DU34" s="624"/>
      <c r="DV34" s="625"/>
      <c r="DW34" s="628">
        <v>18</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3305688</v>
      </c>
      <c r="S35" s="624"/>
      <c r="T35" s="624"/>
      <c r="U35" s="624"/>
      <c r="V35" s="624"/>
      <c r="W35" s="624"/>
      <c r="X35" s="624"/>
      <c r="Y35" s="625"/>
      <c r="Z35" s="626">
        <v>3.7</v>
      </c>
      <c r="AA35" s="626"/>
      <c r="AB35" s="626"/>
      <c r="AC35" s="626"/>
      <c r="AD35" s="627" t="s">
        <v>150</v>
      </c>
      <c r="AE35" s="627"/>
      <c r="AF35" s="627"/>
      <c r="AG35" s="627"/>
      <c r="AH35" s="627"/>
      <c r="AI35" s="627"/>
      <c r="AJ35" s="627"/>
      <c r="AK35" s="627"/>
      <c r="AL35" s="628" t="s">
        <v>248</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235963</v>
      </c>
      <c r="CS35" s="655"/>
      <c r="CT35" s="655"/>
      <c r="CU35" s="655"/>
      <c r="CV35" s="655"/>
      <c r="CW35" s="655"/>
      <c r="CX35" s="655"/>
      <c r="CY35" s="656"/>
      <c r="CZ35" s="628">
        <v>0.3</v>
      </c>
      <c r="DA35" s="653"/>
      <c r="DB35" s="653"/>
      <c r="DC35" s="657"/>
      <c r="DD35" s="632">
        <v>232969</v>
      </c>
      <c r="DE35" s="655"/>
      <c r="DF35" s="655"/>
      <c r="DG35" s="655"/>
      <c r="DH35" s="655"/>
      <c r="DI35" s="655"/>
      <c r="DJ35" s="655"/>
      <c r="DK35" s="656"/>
      <c r="DL35" s="632">
        <v>232969</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6311936</v>
      </c>
      <c r="S36" s="624"/>
      <c r="T36" s="624"/>
      <c r="U36" s="624"/>
      <c r="V36" s="624"/>
      <c r="W36" s="624"/>
      <c r="X36" s="624"/>
      <c r="Y36" s="625"/>
      <c r="Z36" s="626">
        <v>7</v>
      </c>
      <c r="AA36" s="626"/>
      <c r="AB36" s="626"/>
      <c r="AC36" s="626"/>
      <c r="AD36" s="627" t="s">
        <v>239</v>
      </c>
      <c r="AE36" s="627"/>
      <c r="AF36" s="627"/>
      <c r="AG36" s="627"/>
      <c r="AH36" s="627"/>
      <c r="AI36" s="627"/>
      <c r="AJ36" s="627"/>
      <c r="AK36" s="627"/>
      <c r="AL36" s="628" t="s">
        <v>239</v>
      </c>
      <c r="AM36" s="629"/>
      <c r="AN36" s="629"/>
      <c r="AO36" s="630"/>
      <c r="AP36" s="222"/>
      <c r="AQ36" s="689" t="s">
        <v>334</v>
      </c>
      <c r="AR36" s="690"/>
      <c r="AS36" s="690"/>
      <c r="AT36" s="690"/>
      <c r="AU36" s="690"/>
      <c r="AV36" s="690"/>
      <c r="AW36" s="690"/>
      <c r="AX36" s="690"/>
      <c r="AY36" s="691"/>
      <c r="AZ36" s="612">
        <v>8200088</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264197</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11454391</v>
      </c>
      <c r="CS36" s="624"/>
      <c r="CT36" s="624"/>
      <c r="CU36" s="624"/>
      <c r="CV36" s="624"/>
      <c r="CW36" s="624"/>
      <c r="CX36" s="624"/>
      <c r="CY36" s="625"/>
      <c r="CZ36" s="628">
        <v>13.6</v>
      </c>
      <c r="DA36" s="653"/>
      <c r="DB36" s="653"/>
      <c r="DC36" s="657"/>
      <c r="DD36" s="632">
        <v>9028332</v>
      </c>
      <c r="DE36" s="624"/>
      <c r="DF36" s="624"/>
      <c r="DG36" s="624"/>
      <c r="DH36" s="624"/>
      <c r="DI36" s="624"/>
      <c r="DJ36" s="624"/>
      <c r="DK36" s="625"/>
      <c r="DL36" s="632">
        <v>5139346</v>
      </c>
      <c r="DM36" s="624"/>
      <c r="DN36" s="624"/>
      <c r="DO36" s="624"/>
      <c r="DP36" s="624"/>
      <c r="DQ36" s="624"/>
      <c r="DR36" s="624"/>
      <c r="DS36" s="624"/>
      <c r="DT36" s="624"/>
      <c r="DU36" s="624"/>
      <c r="DV36" s="625"/>
      <c r="DW36" s="628">
        <v>12.8</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773004</v>
      </c>
      <c r="S37" s="624"/>
      <c r="T37" s="624"/>
      <c r="U37" s="624"/>
      <c r="V37" s="624"/>
      <c r="W37" s="624"/>
      <c r="X37" s="624"/>
      <c r="Y37" s="625"/>
      <c r="Z37" s="626">
        <v>0.9</v>
      </c>
      <c r="AA37" s="626"/>
      <c r="AB37" s="626"/>
      <c r="AC37" s="626"/>
      <c r="AD37" s="627">
        <v>7239</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1016173</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-918515</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1656541</v>
      </c>
      <c r="CS37" s="655"/>
      <c r="CT37" s="655"/>
      <c r="CU37" s="655"/>
      <c r="CV37" s="655"/>
      <c r="CW37" s="655"/>
      <c r="CX37" s="655"/>
      <c r="CY37" s="656"/>
      <c r="CZ37" s="628">
        <v>2</v>
      </c>
      <c r="DA37" s="653"/>
      <c r="DB37" s="653"/>
      <c r="DC37" s="657"/>
      <c r="DD37" s="632">
        <v>1654781</v>
      </c>
      <c r="DE37" s="655"/>
      <c r="DF37" s="655"/>
      <c r="DG37" s="655"/>
      <c r="DH37" s="655"/>
      <c r="DI37" s="655"/>
      <c r="DJ37" s="655"/>
      <c r="DK37" s="656"/>
      <c r="DL37" s="632">
        <v>1309335</v>
      </c>
      <c r="DM37" s="655"/>
      <c r="DN37" s="655"/>
      <c r="DO37" s="655"/>
      <c r="DP37" s="655"/>
      <c r="DQ37" s="655"/>
      <c r="DR37" s="655"/>
      <c r="DS37" s="655"/>
      <c r="DT37" s="655"/>
      <c r="DU37" s="655"/>
      <c r="DV37" s="656"/>
      <c r="DW37" s="628">
        <v>3.3</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3149578</v>
      </c>
      <c r="S38" s="624"/>
      <c r="T38" s="624"/>
      <c r="U38" s="624"/>
      <c r="V38" s="624"/>
      <c r="W38" s="624"/>
      <c r="X38" s="624"/>
      <c r="Y38" s="625"/>
      <c r="Z38" s="626">
        <v>3.5</v>
      </c>
      <c r="AA38" s="626"/>
      <c r="AB38" s="626"/>
      <c r="AC38" s="626"/>
      <c r="AD38" s="627" t="s">
        <v>248</v>
      </c>
      <c r="AE38" s="627"/>
      <c r="AF38" s="627"/>
      <c r="AG38" s="627"/>
      <c r="AH38" s="627"/>
      <c r="AI38" s="627"/>
      <c r="AJ38" s="627"/>
      <c r="AK38" s="627"/>
      <c r="AL38" s="628" t="s">
        <v>239</v>
      </c>
      <c r="AM38" s="629"/>
      <c r="AN38" s="629"/>
      <c r="AO38" s="630"/>
      <c r="AQ38" s="686" t="s">
        <v>342</v>
      </c>
      <c r="AR38" s="687"/>
      <c r="AS38" s="687"/>
      <c r="AT38" s="687"/>
      <c r="AU38" s="687"/>
      <c r="AV38" s="687"/>
      <c r="AW38" s="687"/>
      <c r="AX38" s="687"/>
      <c r="AY38" s="688"/>
      <c r="AZ38" s="623">
        <v>550211</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24838</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6633704</v>
      </c>
      <c r="CS38" s="624"/>
      <c r="CT38" s="624"/>
      <c r="CU38" s="624"/>
      <c r="CV38" s="624"/>
      <c r="CW38" s="624"/>
      <c r="CX38" s="624"/>
      <c r="CY38" s="625"/>
      <c r="CZ38" s="628">
        <v>7.9</v>
      </c>
      <c r="DA38" s="653"/>
      <c r="DB38" s="653"/>
      <c r="DC38" s="657"/>
      <c r="DD38" s="632">
        <v>5706032</v>
      </c>
      <c r="DE38" s="624"/>
      <c r="DF38" s="624"/>
      <c r="DG38" s="624"/>
      <c r="DH38" s="624"/>
      <c r="DI38" s="624"/>
      <c r="DJ38" s="624"/>
      <c r="DK38" s="625"/>
      <c r="DL38" s="632">
        <v>4053581</v>
      </c>
      <c r="DM38" s="624"/>
      <c r="DN38" s="624"/>
      <c r="DO38" s="624"/>
      <c r="DP38" s="624"/>
      <c r="DQ38" s="624"/>
      <c r="DR38" s="624"/>
      <c r="DS38" s="624"/>
      <c r="DT38" s="624"/>
      <c r="DU38" s="624"/>
      <c r="DV38" s="625"/>
      <c r="DW38" s="628">
        <v>10.1</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150</v>
      </c>
      <c r="AA39" s="626"/>
      <c r="AB39" s="626"/>
      <c r="AC39" s="626"/>
      <c r="AD39" s="627" t="s">
        <v>248</v>
      </c>
      <c r="AE39" s="627"/>
      <c r="AF39" s="627"/>
      <c r="AG39" s="627"/>
      <c r="AH39" s="627"/>
      <c r="AI39" s="627"/>
      <c r="AJ39" s="627"/>
      <c r="AK39" s="627"/>
      <c r="AL39" s="628" t="s">
        <v>248</v>
      </c>
      <c r="AM39" s="629"/>
      <c r="AN39" s="629"/>
      <c r="AO39" s="630"/>
      <c r="AQ39" s="686" t="s">
        <v>346</v>
      </c>
      <c r="AR39" s="687"/>
      <c r="AS39" s="687"/>
      <c r="AT39" s="687"/>
      <c r="AU39" s="687"/>
      <c r="AV39" s="687"/>
      <c r="AW39" s="687"/>
      <c r="AX39" s="687"/>
      <c r="AY39" s="688"/>
      <c r="AZ39" s="623" t="s">
        <v>239</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35784</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6007347</v>
      </c>
      <c r="CS39" s="655"/>
      <c r="CT39" s="655"/>
      <c r="CU39" s="655"/>
      <c r="CV39" s="655"/>
      <c r="CW39" s="655"/>
      <c r="CX39" s="655"/>
      <c r="CY39" s="656"/>
      <c r="CZ39" s="628">
        <v>7.1</v>
      </c>
      <c r="DA39" s="653"/>
      <c r="DB39" s="653"/>
      <c r="DC39" s="657"/>
      <c r="DD39" s="632">
        <v>5819424</v>
      </c>
      <c r="DE39" s="655"/>
      <c r="DF39" s="655"/>
      <c r="DG39" s="655"/>
      <c r="DH39" s="655"/>
      <c r="DI39" s="655"/>
      <c r="DJ39" s="655"/>
      <c r="DK39" s="656"/>
      <c r="DL39" s="632" t="s">
        <v>239</v>
      </c>
      <c r="DM39" s="655"/>
      <c r="DN39" s="655"/>
      <c r="DO39" s="655"/>
      <c r="DP39" s="655"/>
      <c r="DQ39" s="655"/>
      <c r="DR39" s="655"/>
      <c r="DS39" s="655"/>
      <c r="DT39" s="655"/>
      <c r="DU39" s="655"/>
      <c r="DV39" s="656"/>
      <c r="DW39" s="628" t="s">
        <v>248</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637878</v>
      </c>
      <c r="S40" s="624"/>
      <c r="T40" s="624"/>
      <c r="U40" s="624"/>
      <c r="V40" s="624"/>
      <c r="W40" s="624"/>
      <c r="X40" s="624"/>
      <c r="Y40" s="625"/>
      <c r="Z40" s="626">
        <v>0.7</v>
      </c>
      <c r="AA40" s="626"/>
      <c r="AB40" s="626"/>
      <c r="AC40" s="626"/>
      <c r="AD40" s="627" t="s">
        <v>248</v>
      </c>
      <c r="AE40" s="627"/>
      <c r="AF40" s="627"/>
      <c r="AG40" s="627"/>
      <c r="AH40" s="627"/>
      <c r="AI40" s="627"/>
      <c r="AJ40" s="627"/>
      <c r="AK40" s="627"/>
      <c r="AL40" s="628" t="s">
        <v>150</v>
      </c>
      <c r="AM40" s="629"/>
      <c r="AN40" s="629"/>
      <c r="AO40" s="630"/>
      <c r="AQ40" s="686" t="s">
        <v>350</v>
      </c>
      <c r="AR40" s="687"/>
      <c r="AS40" s="687"/>
      <c r="AT40" s="687"/>
      <c r="AU40" s="687"/>
      <c r="AV40" s="687"/>
      <c r="AW40" s="687"/>
      <c r="AX40" s="687"/>
      <c r="AY40" s="688"/>
      <c r="AZ40" s="623" t="s">
        <v>248</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101</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300000</v>
      </c>
      <c r="CS40" s="624"/>
      <c r="CT40" s="624"/>
      <c r="CU40" s="624"/>
      <c r="CV40" s="624"/>
      <c r="CW40" s="624"/>
      <c r="CX40" s="624"/>
      <c r="CY40" s="625"/>
      <c r="CZ40" s="628">
        <v>0.4</v>
      </c>
      <c r="DA40" s="653"/>
      <c r="DB40" s="653"/>
      <c r="DC40" s="657"/>
      <c r="DD40" s="632" t="s">
        <v>248</v>
      </c>
      <c r="DE40" s="624"/>
      <c r="DF40" s="624"/>
      <c r="DG40" s="624"/>
      <c r="DH40" s="624"/>
      <c r="DI40" s="624"/>
      <c r="DJ40" s="624"/>
      <c r="DK40" s="625"/>
      <c r="DL40" s="632" t="s">
        <v>248</v>
      </c>
      <c r="DM40" s="624"/>
      <c r="DN40" s="624"/>
      <c r="DO40" s="624"/>
      <c r="DP40" s="624"/>
      <c r="DQ40" s="624"/>
      <c r="DR40" s="624"/>
      <c r="DS40" s="624"/>
      <c r="DT40" s="624"/>
      <c r="DU40" s="624"/>
      <c r="DV40" s="625"/>
      <c r="DW40" s="628" t="s">
        <v>248</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89827411</v>
      </c>
      <c r="S41" s="696"/>
      <c r="T41" s="696"/>
      <c r="U41" s="696"/>
      <c r="V41" s="696"/>
      <c r="W41" s="696"/>
      <c r="X41" s="696"/>
      <c r="Y41" s="700"/>
      <c r="Z41" s="701">
        <v>100</v>
      </c>
      <c r="AA41" s="701"/>
      <c r="AB41" s="701"/>
      <c r="AC41" s="701"/>
      <c r="AD41" s="702">
        <v>39601679</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2100000</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239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239</v>
      </c>
      <c r="CS41" s="655"/>
      <c r="CT41" s="655"/>
      <c r="CU41" s="655"/>
      <c r="CV41" s="655"/>
      <c r="CW41" s="655"/>
      <c r="CX41" s="655"/>
      <c r="CY41" s="656"/>
      <c r="CZ41" s="628" t="s">
        <v>239</v>
      </c>
      <c r="DA41" s="653"/>
      <c r="DB41" s="653"/>
      <c r="DC41" s="657"/>
      <c r="DD41" s="632" t="s">
        <v>239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4533704</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314</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6792352</v>
      </c>
      <c r="CS42" s="655"/>
      <c r="CT42" s="655"/>
      <c r="CU42" s="655"/>
      <c r="CV42" s="655"/>
      <c r="CW42" s="655"/>
      <c r="CX42" s="655"/>
      <c r="CY42" s="656"/>
      <c r="CZ42" s="628">
        <v>8</v>
      </c>
      <c r="DA42" s="653"/>
      <c r="DB42" s="653"/>
      <c r="DC42" s="657"/>
      <c r="DD42" s="632">
        <v>1545317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137922</v>
      </c>
      <c r="CS43" s="655"/>
      <c r="CT43" s="655"/>
      <c r="CU43" s="655"/>
      <c r="CV43" s="655"/>
      <c r="CW43" s="655"/>
      <c r="CX43" s="655"/>
      <c r="CY43" s="656"/>
      <c r="CZ43" s="628">
        <v>0.2</v>
      </c>
      <c r="DA43" s="653"/>
      <c r="DB43" s="653"/>
      <c r="DC43" s="657"/>
      <c r="DD43" s="632">
        <v>137922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6791243</v>
      </c>
      <c r="CS44" s="624"/>
      <c r="CT44" s="624"/>
      <c r="CU44" s="624"/>
      <c r="CV44" s="624"/>
      <c r="CW44" s="624"/>
      <c r="CX44" s="624"/>
      <c r="CY44" s="625"/>
      <c r="CZ44" s="628">
        <v>8</v>
      </c>
      <c r="DA44" s="629"/>
      <c r="DB44" s="629"/>
      <c r="DC44" s="635"/>
      <c r="DD44" s="632">
        <v>1544208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3120473</v>
      </c>
      <c r="CS45" s="655"/>
      <c r="CT45" s="655"/>
      <c r="CU45" s="655"/>
      <c r="CV45" s="655"/>
      <c r="CW45" s="655"/>
      <c r="CX45" s="655"/>
      <c r="CY45" s="656"/>
      <c r="CZ45" s="628">
        <v>3.7</v>
      </c>
      <c r="DA45" s="653"/>
      <c r="DB45" s="653"/>
      <c r="DC45" s="657"/>
      <c r="DD45" s="632">
        <v>300035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3670770</v>
      </c>
      <c r="CS46" s="624"/>
      <c r="CT46" s="624"/>
      <c r="CU46" s="624"/>
      <c r="CV46" s="624"/>
      <c r="CW46" s="624"/>
      <c r="CX46" s="624"/>
      <c r="CY46" s="625"/>
      <c r="CZ46" s="628">
        <v>4.3</v>
      </c>
      <c r="DA46" s="629"/>
      <c r="DB46" s="629"/>
      <c r="DC46" s="635"/>
      <c r="DD46" s="632">
        <v>1244173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1109</v>
      </c>
      <c r="CS47" s="655"/>
      <c r="CT47" s="655"/>
      <c r="CU47" s="655"/>
      <c r="CV47" s="655"/>
      <c r="CW47" s="655"/>
      <c r="CX47" s="655"/>
      <c r="CY47" s="656"/>
      <c r="CZ47" s="628">
        <v>0</v>
      </c>
      <c r="DA47" s="653"/>
      <c r="DB47" s="653"/>
      <c r="DC47" s="657"/>
      <c r="DD47" s="632">
        <v>1109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248</v>
      </c>
      <c r="CS48" s="624"/>
      <c r="CT48" s="624"/>
      <c r="CU48" s="624"/>
      <c r="CV48" s="624"/>
      <c r="CW48" s="624"/>
      <c r="CX48" s="624"/>
      <c r="CY48" s="625"/>
      <c r="CZ48" s="628" t="s">
        <v>248</v>
      </c>
      <c r="DA48" s="629"/>
      <c r="DB48" s="629"/>
      <c r="DC48" s="635"/>
      <c r="DD48" s="632" t="s">
        <v>248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84456794</v>
      </c>
      <c r="CS49" s="682"/>
      <c r="CT49" s="682"/>
      <c r="CU49" s="682"/>
      <c r="CV49" s="682"/>
      <c r="CW49" s="682"/>
      <c r="CX49" s="682"/>
      <c r="CY49" s="711"/>
      <c r="CZ49" s="703">
        <v>100</v>
      </c>
      <c r="DA49" s="712"/>
      <c r="DB49" s="712"/>
      <c r="DC49" s="713"/>
      <c r="DD49" s="714">
        <v>49285206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BqGrMoYCl9jswEoOW83K8eY3A/tDBAbd0ypnPcrNzFeKviafaAlSof2+sqNwKWgVp52P3VXcvh0+o/DQy0ISA==" saltValue="SVv4MY7yzoTjrm2c/rlHR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89827</v>
      </c>
      <c r="R7" s="753"/>
      <c r="S7" s="753"/>
      <c r="T7" s="753"/>
      <c r="U7" s="753"/>
      <c r="V7" s="753">
        <v>84457</v>
      </c>
      <c r="W7" s="753"/>
      <c r="X7" s="753"/>
      <c r="Y7" s="753"/>
      <c r="Z7" s="753"/>
      <c r="AA7" s="753">
        <v>5371</v>
      </c>
      <c r="AB7" s="753"/>
      <c r="AC7" s="753"/>
      <c r="AD7" s="753"/>
      <c r="AE7" s="754"/>
      <c r="AF7" s="755">
        <v>5059</v>
      </c>
      <c r="AG7" s="756"/>
      <c r="AH7" s="756"/>
      <c r="AI7" s="756"/>
      <c r="AJ7" s="757"/>
      <c r="AK7" s="758">
        <v>3306</v>
      </c>
      <c r="AL7" s="759"/>
      <c r="AM7" s="759"/>
      <c r="AN7" s="759"/>
      <c r="AO7" s="759"/>
      <c r="AP7" s="759">
        <v>25385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3</v>
      </c>
      <c r="CI7" s="744"/>
      <c r="CJ7" s="744"/>
      <c r="CK7" s="744"/>
      <c r="CL7" s="745"/>
      <c r="CM7" s="743">
        <v>639</v>
      </c>
      <c r="CN7" s="744"/>
      <c r="CO7" s="744"/>
      <c r="CP7" s="744"/>
      <c r="CQ7" s="745"/>
      <c r="CR7" s="743">
        <v>500</v>
      </c>
      <c r="CS7" s="744"/>
      <c r="CT7" s="744"/>
      <c r="CU7" s="744"/>
      <c r="CV7" s="745"/>
      <c r="CW7" s="743">
        <v>2</v>
      </c>
      <c r="CX7" s="744"/>
      <c r="CY7" s="744"/>
      <c r="CZ7" s="744"/>
      <c r="DA7" s="745"/>
      <c r="DB7" s="743" t="s">
        <v>590</v>
      </c>
      <c r="DC7" s="744"/>
      <c r="DD7" s="744"/>
      <c r="DE7" s="744"/>
      <c r="DF7" s="745"/>
      <c r="DG7" s="743" t="s">
        <v>590</v>
      </c>
      <c r="DH7" s="744"/>
      <c r="DI7" s="744"/>
      <c r="DJ7" s="744"/>
      <c r="DK7" s="745"/>
      <c r="DL7" s="743" t="s">
        <v>590</v>
      </c>
      <c r="DM7" s="744"/>
      <c r="DN7" s="744"/>
      <c r="DO7" s="744"/>
      <c r="DP7" s="745"/>
      <c r="DQ7" s="743" t="s">
        <v>590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587</v>
      </c>
      <c r="BS8" s="773" t="s">
        <v>588</v>
      </c>
      <c r="BT8" s="774"/>
      <c r="BU8" s="774"/>
      <c r="BV8" s="774"/>
      <c r="BW8" s="774"/>
      <c r="BX8" s="774"/>
      <c r="BY8" s="774"/>
      <c r="BZ8" s="774"/>
      <c r="CA8" s="774"/>
      <c r="CB8" s="774"/>
      <c r="CC8" s="774"/>
      <c r="CD8" s="774"/>
      <c r="CE8" s="774"/>
      <c r="CF8" s="774"/>
      <c r="CG8" s="775"/>
      <c r="CH8" s="776">
        <v>0</v>
      </c>
      <c r="CI8" s="777"/>
      <c r="CJ8" s="777"/>
      <c r="CK8" s="777"/>
      <c r="CL8" s="778"/>
      <c r="CM8" s="776">
        <v>69</v>
      </c>
      <c r="CN8" s="777"/>
      <c r="CO8" s="777"/>
      <c r="CP8" s="777"/>
      <c r="CQ8" s="778"/>
      <c r="CR8" s="776">
        <v>5</v>
      </c>
      <c r="CS8" s="777"/>
      <c r="CT8" s="777"/>
      <c r="CU8" s="777"/>
      <c r="CV8" s="778"/>
      <c r="CW8" s="776">
        <v>1</v>
      </c>
      <c r="CX8" s="777"/>
      <c r="CY8" s="777"/>
      <c r="CZ8" s="777"/>
      <c r="DA8" s="778"/>
      <c r="DB8" s="776" t="s">
        <v>590</v>
      </c>
      <c r="DC8" s="777"/>
      <c r="DD8" s="777"/>
      <c r="DE8" s="777"/>
      <c r="DF8" s="778"/>
      <c r="DG8" s="776" t="s">
        <v>590</v>
      </c>
      <c r="DH8" s="777"/>
      <c r="DI8" s="777"/>
      <c r="DJ8" s="777"/>
      <c r="DK8" s="778"/>
      <c r="DL8" s="776" t="s">
        <v>590</v>
      </c>
      <c r="DM8" s="777"/>
      <c r="DN8" s="777"/>
      <c r="DO8" s="777"/>
      <c r="DP8" s="778"/>
      <c r="DQ8" s="776" t="s">
        <v>590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f>Q7</f>
        <v>89827</v>
      </c>
      <c r="R23" s="793"/>
      <c r="S23" s="793"/>
      <c r="T23" s="793"/>
      <c r="U23" s="793"/>
      <c r="V23" s="793">
        <f>V7</f>
        <v>84457</v>
      </c>
      <c r="W23" s="793"/>
      <c r="X23" s="793"/>
      <c r="Y23" s="793"/>
      <c r="Z23" s="793"/>
      <c r="AA23" s="793">
        <f>AA7</f>
        <v>5371</v>
      </c>
      <c r="AB23" s="793"/>
      <c r="AC23" s="793"/>
      <c r="AD23" s="793"/>
      <c r="AE23" s="794"/>
      <c r="AF23" s="795">
        <v>5059</v>
      </c>
      <c r="AG23" s="793"/>
      <c r="AH23" s="793"/>
      <c r="AI23" s="793"/>
      <c r="AJ23" s="796"/>
      <c r="AK23" s="797"/>
      <c r="AL23" s="798"/>
      <c r="AM23" s="798"/>
      <c r="AN23" s="798"/>
      <c r="AO23" s="798"/>
      <c r="AP23" s="793">
        <f>AP7</f>
        <v>25385</v>
      </c>
      <c r="AQ23" s="793"/>
      <c r="AR23" s="793"/>
      <c r="AS23" s="793"/>
      <c r="AT23" s="793"/>
      <c r="AU23" s="809"/>
      <c r="AV23" s="809"/>
      <c r="AW23" s="809"/>
      <c r="AX23" s="809"/>
      <c r="AY23" s="810"/>
      <c r="AZ23" s="811" t="s">
        <v>248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17918</v>
      </c>
      <c r="R28" s="823"/>
      <c r="S28" s="823"/>
      <c r="T28" s="823"/>
      <c r="U28" s="823"/>
      <c r="V28" s="823">
        <v>17654</v>
      </c>
      <c r="W28" s="823"/>
      <c r="X28" s="823"/>
      <c r="Y28" s="823"/>
      <c r="Z28" s="823"/>
      <c r="AA28" s="823">
        <v>264</v>
      </c>
      <c r="AB28" s="823"/>
      <c r="AC28" s="823"/>
      <c r="AD28" s="823"/>
      <c r="AE28" s="824"/>
      <c r="AF28" s="825">
        <v>264</v>
      </c>
      <c r="AG28" s="823"/>
      <c r="AH28" s="823"/>
      <c r="AI28" s="823"/>
      <c r="AJ28" s="826"/>
      <c r="AK28" s="827">
        <v>2346</v>
      </c>
      <c r="AL28" s="828"/>
      <c r="AM28" s="828"/>
      <c r="AN28" s="828"/>
      <c r="AO28" s="828"/>
      <c r="AP28" s="828" t="s">
        <v>590</v>
      </c>
      <c r="AQ28" s="828"/>
      <c r="AR28" s="828"/>
      <c r="AS28" s="828"/>
      <c r="AT28" s="828"/>
      <c r="AU28" s="828" t="s">
        <v>590</v>
      </c>
      <c r="AV28" s="828"/>
      <c r="AW28" s="828"/>
      <c r="AX28" s="828"/>
      <c r="AY28" s="828"/>
      <c r="AZ28" s="829" t="s">
        <v>590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15598</v>
      </c>
      <c r="R29" s="784"/>
      <c r="S29" s="784"/>
      <c r="T29" s="784"/>
      <c r="U29" s="784"/>
      <c r="V29" s="784">
        <v>15115</v>
      </c>
      <c r="W29" s="784"/>
      <c r="X29" s="784"/>
      <c r="Y29" s="784"/>
      <c r="Z29" s="784"/>
      <c r="AA29" s="784">
        <v>483</v>
      </c>
      <c r="AB29" s="784"/>
      <c r="AC29" s="784"/>
      <c r="AD29" s="784"/>
      <c r="AE29" s="785"/>
      <c r="AF29" s="786">
        <v>483</v>
      </c>
      <c r="AG29" s="787"/>
      <c r="AH29" s="787"/>
      <c r="AI29" s="787"/>
      <c r="AJ29" s="788"/>
      <c r="AK29" s="834">
        <v>2478</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3234</v>
      </c>
      <c r="R30" s="784"/>
      <c r="S30" s="784"/>
      <c r="T30" s="784"/>
      <c r="U30" s="784"/>
      <c r="V30" s="784">
        <v>3199</v>
      </c>
      <c r="W30" s="784"/>
      <c r="X30" s="784"/>
      <c r="Y30" s="784"/>
      <c r="Z30" s="784"/>
      <c r="AA30" s="784">
        <v>36</v>
      </c>
      <c r="AB30" s="784"/>
      <c r="AC30" s="784"/>
      <c r="AD30" s="784"/>
      <c r="AE30" s="785"/>
      <c r="AF30" s="786">
        <v>36</v>
      </c>
      <c r="AG30" s="787"/>
      <c r="AH30" s="787"/>
      <c r="AI30" s="787"/>
      <c r="AJ30" s="788"/>
      <c r="AK30" s="834">
        <v>2183</v>
      </c>
      <c r="AL30" s="830"/>
      <c r="AM30" s="830"/>
      <c r="AN30" s="830"/>
      <c r="AO30" s="830"/>
      <c r="AP30" s="830" t="s">
        <v>590</v>
      </c>
      <c r="AQ30" s="830"/>
      <c r="AR30" s="830"/>
      <c r="AS30" s="830"/>
      <c r="AT30" s="830"/>
      <c r="AU30" s="830" t="s">
        <v>590</v>
      </c>
      <c r="AV30" s="830"/>
      <c r="AW30" s="830"/>
      <c r="AX30" s="830"/>
      <c r="AY30" s="830"/>
      <c r="AZ30" s="831" t="s">
        <v>590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4046</v>
      </c>
      <c r="R31" s="784"/>
      <c r="S31" s="784"/>
      <c r="T31" s="784"/>
      <c r="U31" s="784"/>
      <c r="V31" s="784">
        <v>3604</v>
      </c>
      <c r="W31" s="784"/>
      <c r="X31" s="784"/>
      <c r="Y31" s="784"/>
      <c r="Z31" s="784"/>
      <c r="AA31" s="784">
        <v>442</v>
      </c>
      <c r="AB31" s="784"/>
      <c r="AC31" s="784"/>
      <c r="AD31" s="784"/>
      <c r="AE31" s="785"/>
      <c r="AF31" s="786">
        <v>2013</v>
      </c>
      <c r="AG31" s="787"/>
      <c r="AH31" s="787"/>
      <c r="AI31" s="787"/>
      <c r="AJ31" s="788"/>
      <c r="AK31" s="834">
        <v>1016</v>
      </c>
      <c r="AL31" s="830"/>
      <c r="AM31" s="830"/>
      <c r="AN31" s="830"/>
      <c r="AO31" s="830"/>
      <c r="AP31" s="830">
        <v>7517</v>
      </c>
      <c r="AQ31" s="830"/>
      <c r="AR31" s="830"/>
      <c r="AS31" s="830"/>
      <c r="AT31" s="830"/>
      <c r="AU31" s="830">
        <v>7517</v>
      </c>
      <c r="AV31" s="830"/>
      <c r="AW31" s="830"/>
      <c r="AX31" s="830"/>
      <c r="AY31" s="830"/>
      <c r="AZ31" s="831" t="s">
        <v>590</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2796</v>
      </c>
      <c r="AG63" s="844"/>
      <c r="AH63" s="844"/>
      <c r="AI63" s="844"/>
      <c r="AJ63" s="845"/>
      <c r="AK63" s="846"/>
      <c r="AL63" s="841"/>
      <c r="AM63" s="841"/>
      <c r="AN63" s="841"/>
      <c r="AO63" s="841"/>
      <c r="AP63" s="844">
        <f>SUM(AP28:AT62)</f>
        <v>7517</v>
      </c>
      <c r="AQ63" s="844"/>
      <c r="AR63" s="844"/>
      <c r="AS63" s="844"/>
      <c r="AT63" s="844"/>
      <c r="AU63" s="844">
        <f>SUM(AU28:AY62)</f>
        <v>7517</v>
      </c>
      <c r="AV63" s="844"/>
      <c r="AW63" s="844"/>
      <c r="AX63" s="844"/>
      <c r="AY63" s="844"/>
      <c r="AZ63" s="848"/>
      <c r="BA63" s="848"/>
      <c r="BB63" s="848"/>
      <c r="BC63" s="848"/>
      <c r="BD63" s="848"/>
      <c r="BE63" s="849"/>
      <c r="BF63" s="849"/>
      <c r="BG63" s="849"/>
      <c r="BH63" s="849"/>
      <c r="BI63" s="850"/>
      <c r="BJ63" s="851" t="s">
        <v>248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399</v>
      </c>
      <c r="R66" s="734"/>
      <c r="S66" s="734"/>
      <c r="T66" s="734"/>
      <c r="U66" s="735"/>
      <c r="V66" s="733" t="s">
        <v>416</v>
      </c>
      <c r="W66" s="734"/>
      <c r="X66" s="734"/>
      <c r="Y66" s="734"/>
      <c r="Z66" s="735"/>
      <c r="AA66" s="733" t="s">
        <v>401</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9647</v>
      </c>
      <c r="R68" s="866"/>
      <c r="S68" s="866"/>
      <c r="T68" s="866"/>
      <c r="U68" s="866"/>
      <c r="V68" s="866">
        <v>9534</v>
      </c>
      <c r="W68" s="866"/>
      <c r="X68" s="866"/>
      <c r="Y68" s="866"/>
      <c r="Z68" s="866"/>
      <c r="AA68" s="866">
        <v>113</v>
      </c>
      <c r="AB68" s="866"/>
      <c r="AC68" s="866"/>
      <c r="AD68" s="866"/>
      <c r="AE68" s="866"/>
      <c r="AF68" s="866">
        <v>113</v>
      </c>
      <c r="AG68" s="866"/>
      <c r="AH68" s="866"/>
      <c r="AI68" s="866"/>
      <c r="AJ68" s="866"/>
      <c r="AK68" s="866">
        <v>100</v>
      </c>
      <c r="AL68" s="866"/>
      <c r="AM68" s="866"/>
      <c r="AN68" s="866"/>
      <c r="AO68" s="866"/>
      <c r="AP68" s="866">
        <v>190</v>
      </c>
      <c r="AQ68" s="866"/>
      <c r="AR68" s="866"/>
      <c r="AS68" s="866"/>
      <c r="AT68" s="866"/>
      <c r="AU68" s="866">
        <v>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5824</v>
      </c>
      <c r="R69" s="830"/>
      <c r="S69" s="830"/>
      <c r="T69" s="830"/>
      <c r="U69" s="830"/>
      <c r="V69" s="830">
        <v>5510</v>
      </c>
      <c r="W69" s="830"/>
      <c r="X69" s="830"/>
      <c r="Y69" s="830"/>
      <c r="Z69" s="830"/>
      <c r="AA69" s="830">
        <v>314</v>
      </c>
      <c r="AB69" s="830"/>
      <c r="AC69" s="830"/>
      <c r="AD69" s="830"/>
      <c r="AE69" s="830"/>
      <c r="AF69" s="830">
        <v>163</v>
      </c>
      <c r="AG69" s="830"/>
      <c r="AH69" s="830"/>
      <c r="AI69" s="830"/>
      <c r="AJ69" s="830"/>
      <c r="AK69" s="830">
        <v>525</v>
      </c>
      <c r="AL69" s="830"/>
      <c r="AM69" s="830"/>
      <c r="AN69" s="830"/>
      <c r="AO69" s="830"/>
      <c r="AP69" s="830">
        <v>5506</v>
      </c>
      <c r="AQ69" s="830"/>
      <c r="AR69" s="830"/>
      <c r="AS69" s="830"/>
      <c r="AT69" s="830"/>
      <c r="AU69" s="830">
        <v>2902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461</v>
      </c>
      <c r="R70" s="830"/>
      <c r="S70" s="830"/>
      <c r="T70" s="830"/>
      <c r="U70" s="830"/>
      <c r="V70" s="830">
        <v>446</v>
      </c>
      <c r="W70" s="830"/>
      <c r="X70" s="830"/>
      <c r="Y70" s="830"/>
      <c r="Z70" s="830"/>
      <c r="AA70" s="830">
        <v>15</v>
      </c>
      <c r="AB70" s="830"/>
      <c r="AC70" s="830"/>
      <c r="AD70" s="830"/>
      <c r="AE70" s="830"/>
      <c r="AF70" s="830">
        <v>15</v>
      </c>
      <c r="AG70" s="830"/>
      <c r="AH70" s="830"/>
      <c r="AI70" s="830"/>
      <c r="AJ70" s="830"/>
      <c r="AK70" s="830">
        <v>30</v>
      </c>
      <c r="AL70" s="830"/>
      <c r="AM70" s="830"/>
      <c r="AN70" s="830"/>
      <c r="AO70" s="830"/>
      <c r="AP70" s="830">
        <v>336</v>
      </c>
      <c r="AQ70" s="830"/>
      <c r="AR70" s="830"/>
      <c r="AS70" s="830"/>
      <c r="AT70" s="830"/>
      <c r="AU70" s="830">
        <v>79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21597</v>
      </c>
      <c r="R71" s="830"/>
      <c r="S71" s="830"/>
      <c r="T71" s="830"/>
      <c r="U71" s="830"/>
      <c r="V71" s="830">
        <v>20387</v>
      </c>
      <c r="W71" s="830"/>
      <c r="X71" s="830"/>
      <c r="Y71" s="830"/>
      <c r="Z71" s="830"/>
      <c r="AA71" s="830">
        <v>1209</v>
      </c>
      <c r="AB71" s="830"/>
      <c r="AC71" s="830"/>
      <c r="AD71" s="830"/>
      <c r="AE71" s="830"/>
      <c r="AF71" s="830">
        <v>10178</v>
      </c>
      <c r="AG71" s="830"/>
      <c r="AH71" s="830"/>
      <c r="AI71" s="830"/>
      <c r="AJ71" s="830"/>
      <c r="AK71" s="830" t="s">
        <v>590</v>
      </c>
      <c r="AL71" s="830"/>
      <c r="AM71" s="830"/>
      <c r="AN71" s="830"/>
      <c r="AO71" s="830"/>
      <c r="AP71" s="830">
        <v>6496</v>
      </c>
      <c r="AQ71" s="830"/>
      <c r="AR71" s="830"/>
      <c r="AS71" s="830"/>
      <c r="AT71" s="830"/>
      <c r="AU71" s="830">
        <v>344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9960</v>
      </c>
      <c r="R72" s="830"/>
      <c r="S72" s="830"/>
      <c r="T72" s="830"/>
      <c r="U72" s="830"/>
      <c r="V72" s="830">
        <v>9853</v>
      </c>
      <c r="W72" s="830"/>
      <c r="X72" s="830"/>
      <c r="Y72" s="830"/>
      <c r="Z72" s="830"/>
      <c r="AA72" s="830">
        <v>107</v>
      </c>
      <c r="AB72" s="830"/>
      <c r="AC72" s="830"/>
      <c r="AD72" s="830"/>
      <c r="AE72" s="830"/>
      <c r="AF72" s="830">
        <v>107</v>
      </c>
      <c r="AG72" s="830"/>
      <c r="AH72" s="830"/>
      <c r="AI72" s="830"/>
      <c r="AJ72" s="830"/>
      <c r="AK72" s="830" t="s">
        <v>590</v>
      </c>
      <c r="AL72" s="830"/>
      <c r="AM72" s="830"/>
      <c r="AN72" s="830"/>
      <c r="AO72" s="830"/>
      <c r="AP72" s="830" t="s">
        <v>590</v>
      </c>
      <c r="AQ72" s="830"/>
      <c r="AR72" s="830"/>
      <c r="AS72" s="830"/>
      <c r="AT72" s="830"/>
      <c r="AU72" s="830" t="s">
        <v>590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26588</v>
      </c>
      <c r="R73" s="830"/>
      <c r="S73" s="830"/>
      <c r="T73" s="830"/>
      <c r="U73" s="830"/>
      <c r="V73" s="830">
        <v>26430</v>
      </c>
      <c r="W73" s="830"/>
      <c r="X73" s="830"/>
      <c r="Y73" s="830"/>
      <c r="Z73" s="830"/>
      <c r="AA73" s="830">
        <v>157</v>
      </c>
      <c r="AB73" s="830"/>
      <c r="AC73" s="830"/>
      <c r="AD73" s="830"/>
      <c r="AE73" s="830"/>
      <c r="AF73" s="830">
        <v>157</v>
      </c>
      <c r="AG73" s="830"/>
      <c r="AH73" s="830"/>
      <c r="AI73" s="830"/>
      <c r="AJ73" s="830"/>
      <c r="AK73" s="830">
        <v>275</v>
      </c>
      <c r="AL73" s="830"/>
      <c r="AM73" s="830"/>
      <c r="AN73" s="830"/>
      <c r="AO73" s="830"/>
      <c r="AP73" s="830" t="s">
        <v>590</v>
      </c>
      <c r="AQ73" s="830"/>
      <c r="AR73" s="830"/>
      <c r="AS73" s="830"/>
      <c r="AT73" s="830"/>
      <c r="AU73" s="830" t="s">
        <v>590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925</v>
      </c>
      <c r="R74" s="830"/>
      <c r="S74" s="830"/>
      <c r="T74" s="830"/>
      <c r="U74" s="830"/>
      <c r="V74" s="830">
        <v>905</v>
      </c>
      <c r="W74" s="830"/>
      <c r="X74" s="830"/>
      <c r="Y74" s="830"/>
      <c r="Z74" s="830"/>
      <c r="AA74" s="830">
        <v>20</v>
      </c>
      <c r="AB74" s="830"/>
      <c r="AC74" s="830"/>
      <c r="AD74" s="830"/>
      <c r="AE74" s="830"/>
      <c r="AF74" s="830">
        <v>20</v>
      </c>
      <c r="AG74" s="830"/>
      <c r="AH74" s="830"/>
      <c r="AI74" s="830"/>
      <c r="AJ74" s="830"/>
      <c r="AK74" s="830">
        <v>45</v>
      </c>
      <c r="AL74" s="830"/>
      <c r="AM74" s="830"/>
      <c r="AN74" s="830"/>
      <c r="AO74" s="830"/>
      <c r="AP74" s="830" t="s">
        <v>590</v>
      </c>
      <c r="AQ74" s="830"/>
      <c r="AR74" s="830"/>
      <c r="AS74" s="830"/>
      <c r="AT74" s="830"/>
      <c r="AU74" s="830" t="s">
        <v>590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v>267</v>
      </c>
      <c r="R75" s="878"/>
      <c r="S75" s="878"/>
      <c r="T75" s="878"/>
      <c r="U75" s="834"/>
      <c r="V75" s="879">
        <v>178</v>
      </c>
      <c r="W75" s="878"/>
      <c r="X75" s="878"/>
      <c r="Y75" s="878"/>
      <c r="Z75" s="834"/>
      <c r="AA75" s="879">
        <v>89</v>
      </c>
      <c r="AB75" s="878"/>
      <c r="AC75" s="878"/>
      <c r="AD75" s="878"/>
      <c r="AE75" s="834"/>
      <c r="AF75" s="879">
        <v>89</v>
      </c>
      <c r="AG75" s="878"/>
      <c r="AH75" s="878"/>
      <c r="AI75" s="878"/>
      <c r="AJ75" s="834"/>
      <c r="AK75" s="879">
        <v>13</v>
      </c>
      <c r="AL75" s="878"/>
      <c r="AM75" s="878"/>
      <c r="AN75" s="878"/>
      <c r="AO75" s="834"/>
      <c r="AP75" s="879" t="s">
        <v>590</v>
      </c>
      <c r="AQ75" s="878"/>
      <c r="AR75" s="878"/>
      <c r="AS75" s="878"/>
      <c r="AT75" s="834"/>
      <c r="AU75" s="879" t="s">
        <v>590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583</v>
      </c>
      <c r="C76" s="874"/>
      <c r="D76" s="874"/>
      <c r="E76" s="874"/>
      <c r="F76" s="874"/>
      <c r="G76" s="874"/>
      <c r="H76" s="874"/>
      <c r="I76" s="874"/>
      <c r="J76" s="874"/>
      <c r="K76" s="874"/>
      <c r="L76" s="874"/>
      <c r="M76" s="874"/>
      <c r="N76" s="874"/>
      <c r="O76" s="874"/>
      <c r="P76" s="875"/>
      <c r="Q76" s="877">
        <v>121</v>
      </c>
      <c r="R76" s="878"/>
      <c r="S76" s="878"/>
      <c r="T76" s="878"/>
      <c r="U76" s="834"/>
      <c r="V76" s="879">
        <v>108</v>
      </c>
      <c r="W76" s="878"/>
      <c r="X76" s="878"/>
      <c r="Y76" s="878"/>
      <c r="Z76" s="834"/>
      <c r="AA76" s="879">
        <v>13</v>
      </c>
      <c r="AB76" s="878"/>
      <c r="AC76" s="878"/>
      <c r="AD76" s="878"/>
      <c r="AE76" s="834"/>
      <c r="AF76" s="879">
        <v>13</v>
      </c>
      <c r="AG76" s="878"/>
      <c r="AH76" s="878"/>
      <c r="AI76" s="878"/>
      <c r="AJ76" s="834"/>
      <c r="AK76" s="879">
        <v>17</v>
      </c>
      <c r="AL76" s="878"/>
      <c r="AM76" s="878"/>
      <c r="AN76" s="878"/>
      <c r="AO76" s="834"/>
      <c r="AP76" s="879" t="s">
        <v>590</v>
      </c>
      <c r="AQ76" s="878"/>
      <c r="AR76" s="878"/>
      <c r="AS76" s="878"/>
      <c r="AT76" s="834"/>
      <c r="AU76" s="879" t="s">
        <v>590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584</v>
      </c>
      <c r="C77" s="874"/>
      <c r="D77" s="874"/>
      <c r="E77" s="874"/>
      <c r="F77" s="874"/>
      <c r="G77" s="874"/>
      <c r="H77" s="874"/>
      <c r="I77" s="874"/>
      <c r="J77" s="874"/>
      <c r="K77" s="874"/>
      <c r="L77" s="874"/>
      <c r="M77" s="874"/>
      <c r="N77" s="874"/>
      <c r="O77" s="874"/>
      <c r="P77" s="875"/>
      <c r="Q77" s="877">
        <v>7352</v>
      </c>
      <c r="R77" s="878"/>
      <c r="S77" s="878"/>
      <c r="T77" s="878"/>
      <c r="U77" s="834"/>
      <c r="V77" s="879">
        <v>7276</v>
      </c>
      <c r="W77" s="878"/>
      <c r="X77" s="878"/>
      <c r="Y77" s="878"/>
      <c r="Z77" s="834"/>
      <c r="AA77" s="879">
        <v>76</v>
      </c>
      <c r="AB77" s="878"/>
      <c r="AC77" s="878"/>
      <c r="AD77" s="878"/>
      <c r="AE77" s="834"/>
      <c r="AF77" s="879">
        <v>76</v>
      </c>
      <c r="AG77" s="878"/>
      <c r="AH77" s="878"/>
      <c r="AI77" s="878"/>
      <c r="AJ77" s="834"/>
      <c r="AK77" s="879">
        <v>3086</v>
      </c>
      <c r="AL77" s="878"/>
      <c r="AM77" s="878"/>
      <c r="AN77" s="878"/>
      <c r="AO77" s="834"/>
      <c r="AP77" s="879" t="s">
        <v>589</v>
      </c>
      <c r="AQ77" s="878"/>
      <c r="AR77" s="878"/>
      <c r="AS77" s="878"/>
      <c r="AT77" s="834"/>
      <c r="AU77" s="879" t="s">
        <v>589</v>
      </c>
      <c r="AV77" s="878"/>
      <c r="AW77" s="878"/>
      <c r="AX77" s="878"/>
      <c r="AY77" s="834"/>
      <c r="AZ77" s="880"/>
      <c r="BA77" s="874"/>
      <c r="BB77" s="874"/>
      <c r="BC77" s="874"/>
      <c r="BD77" s="881"/>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585</v>
      </c>
      <c r="C78" s="874"/>
      <c r="D78" s="874"/>
      <c r="E78" s="874"/>
      <c r="F78" s="874"/>
      <c r="G78" s="874"/>
      <c r="H78" s="874"/>
      <c r="I78" s="874"/>
      <c r="J78" s="874"/>
      <c r="K78" s="874"/>
      <c r="L78" s="874"/>
      <c r="M78" s="874"/>
      <c r="N78" s="874"/>
      <c r="O78" s="874"/>
      <c r="P78" s="875"/>
      <c r="Q78" s="877">
        <v>1524702</v>
      </c>
      <c r="R78" s="878"/>
      <c r="S78" s="878"/>
      <c r="T78" s="878"/>
      <c r="U78" s="834"/>
      <c r="V78" s="879">
        <v>1496148</v>
      </c>
      <c r="W78" s="878"/>
      <c r="X78" s="878"/>
      <c r="Y78" s="878"/>
      <c r="Z78" s="834"/>
      <c r="AA78" s="879">
        <v>28554</v>
      </c>
      <c r="AB78" s="878"/>
      <c r="AC78" s="878"/>
      <c r="AD78" s="878"/>
      <c r="AE78" s="834"/>
      <c r="AF78" s="879">
        <v>28554</v>
      </c>
      <c r="AG78" s="878"/>
      <c r="AH78" s="878"/>
      <c r="AI78" s="878"/>
      <c r="AJ78" s="834"/>
      <c r="AK78" s="879">
        <v>15234</v>
      </c>
      <c r="AL78" s="878"/>
      <c r="AM78" s="878"/>
      <c r="AN78" s="878"/>
      <c r="AO78" s="834"/>
      <c r="AP78" s="879" t="s">
        <v>589</v>
      </c>
      <c r="AQ78" s="878"/>
      <c r="AR78" s="878"/>
      <c r="AS78" s="878"/>
      <c r="AT78" s="834"/>
      <c r="AU78" s="879" t="s">
        <v>589</v>
      </c>
      <c r="AV78" s="878"/>
      <c r="AW78" s="878"/>
      <c r="AX78" s="878"/>
      <c r="AY78" s="834"/>
      <c r="AZ78" s="880"/>
      <c r="BA78" s="874"/>
      <c r="BB78" s="874"/>
      <c r="BC78" s="874"/>
      <c r="BD78" s="881"/>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39485</v>
      </c>
      <c r="AG88" s="844"/>
      <c r="AH88" s="844"/>
      <c r="AI88" s="844"/>
      <c r="AJ88" s="844"/>
      <c r="AK88" s="841"/>
      <c r="AL88" s="841"/>
      <c r="AM88" s="841"/>
      <c r="AN88" s="841"/>
      <c r="AO88" s="841"/>
      <c r="AP88" s="844">
        <f t="shared" ref="AP88" si="0">SUM(AP68:AT87)</f>
        <v>12528</v>
      </c>
      <c r="AQ88" s="844"/>
      <c r="AR88" s="844"/>
      <c r="AS88" s="844"/>
      <c r="AT88" s="844"/>
      <c r="AU88" s="844">
        <f t="shared" ref="AU88" si="1">SUM(AU68:AY87)</f>
        <v>3334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422</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f>SUM(CR7:CV88)</f>
        <v>505</v>
      </c>
      <c r="CS102" s="852"/>
      <c r="CT102" s="852"/>
      <c r="CU102" s="852"/>
      <c r="CV102" s="893"/>
      <c r="CW102" s="892">
        <f>SUM(CW7:DA88)</f>
        <v>3</v>
      </c>
      <c r="CX102" s="852"/>
      <c r="CY102" s="852"/>
      <c r="CZ102" s="852"/>
      <c r="DA102" s="893"/>
      <c r="DB102" s="892" t="s">
        <v>597</v>
      </c>
      <c r="DC102" s="852"/>
      <c r="DD102" s="852"/>
      <c r="DE102" s="852"/>
      <c r="DF102" s="893"/>
      <c r="DG102" s="892" t="s">
        <v>597</v>
      </c>
      <c r="DH102" s="852"/>
      <c r="DI102" s="852"/>
      <c r="DJ102" s="852"/>
      <c r="DK102" s="893"/>
      <c r="DL102" s="892" t="s">
        <v>597</v>
      </c>
      <c r="DM102" s="852"/>
      <c r="DN102" s="852"/>
      <c r="DO102" s="852"/>
      <c r="DP102" s="893"/>
      <c r="DQ102" s="892" t="s">
        <v>597</v>
      </c>
      <c r="DR102" s="852"/>
      <c r="DS102" s="852"/>
      <c r="DT102" s="852"/>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423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424</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427</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429</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430</v>
      </c>
      <c r="AB109" s="895"/>
      <c r="AC109" s="895"/>
      <c r="AD109" s="895"/>
      <c r="AE109" s="896"/>
      <c r="AF109" s="894" t="s">
        <v>431</v>
      </c>
      <c r="AG109" s="895"/>
      <c r="AH109" s="895"/>
      <c r="AI109" s="895"/>
      <c r="AJ109" s="896"/>
      <c r="AK109" s="894" t="s">
        <v>313</v>
      </c>
      <c r="AL109" s="895"/>
      <c r="AM109" s="895"/>
      <c r="AN109" s="895"/>
      <c r="AO109" s="896"/>
      <c r="AP109" s="894" t="s">
        <v>432</v>
      </c>
      <c r="AQ109" s="895"/>
      <c r="AR109" s="895"/>
      <c r="AS109" s="895"/>
      <c r="AT109" s="897"/>
      <c r="AU109" s="914" t="s">
        <v>429</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430</v>
      </c>
      <c r="BR109" s="895"/>
      <c r="BS109" s="895"/>
      <c r="BT109" s="895"/>
      <c r="BU109" s="896"/>
      <c r="BV109" s="894" t="s">
        <v>431</v>
      </c>
      <c r="BW109" s="895"/>
      <c r="BX109" s="895"/>
      <c r="BY109" s="895"/>
      <c r="BZ109" s="896"/>
      <c r="CA109" s="894" t="s">
        <v>313</v>
      </c>
      <c r="CB109" s="895"/>
      <c r="CC109" s="895"/>
      <c r="CD109" s="895"/>
      <c r="CE109" s="896"/>
      <c r="CF109" s="915" t="s">
        <v>432</v>
      </c>
      <c r="CG109" s="915"/>
      <c r="CH109" s="915"/>
      <c r="CI109" s="915"/>
      <c r="CJ109" s="915"/>
      <c r="CK109" s="894" t="s">
        <v>433</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430</v>
      </c>
      <c r="DH109" s="895"/>
      <c r="DI109" s="895"/>
      <c r="DJ109" s="895"/>
      <c r="DK109" s="896"/>
      <c r="DL109" s="894" t="s">
        <v>431</v>
      </c>
      <c r="DM109" s="895"/>
      <c r="DN109" s="895"/>
      <c r="DO109" s="895"/>
      <c r="DP109" s="896"/>
      <c r="DQ109" s="894" t="s">
        <v>313</v>
      </c>
      <c r="DR109" s="895"/>
      <c r="DS109" s="895"/>
      <c r="DT109" s="895"/>
      <c r="DU109" s="896"/>
      <c r="DV109" s="894" t="s">
        <v>432</v>
      </c>
      <c r="DW109" s="895"/>
      <c r="DX109" s="895"/>
      <c r="DY109" s="895"/>
      <c r="DZ109" s="897"/>
    </row>
    <row r="110" spans="1:131" s="230" customFormat="1" ht="26.25" customHeight="1" x14ac:dyDescent="0.15">
      <c r="A110" s="898" t="s">
        <v>434</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3343309</v>
      </c>
      <c r="AB110" s="902"/>
      <c r="AC110" s="902"/>
      <c r="AD110" s="902"/>
      <c r="AE110" s="903"/>
      <c r="AF110" s="904">
        <v>3234512</v>
      </c>
      <c r="AG110" s="902"/>
      <c r="AH110" s="902"/>
      <c r="AI110" s="902"/>
      <c r="AJ110" s="903"/>
      <c r="AK110" s="904">
        <v>3241253</v>
      </c>
      <c r="AL110" s="902"/>
      <c r="AM110" s="902"/>
      <c r="AN110" s="902"/>
      <c r="AO110" s="903"/>
      <c r="AP110" s="905">
        <v>9.1999999999999993</v>
      </c>
      <c r="AQ110" s="906"/>
      <c r="AR110" s="906"/>
      <c r="AS110" s="906"/>
      <c r="AT110" s="907"/>
      <c r="AU110" s="908" t="s">
        <v>75</v>
      </c>
      <c r="AV110" s="909"/>
      <c r="AW110" s="909"/>
      <c r="AX110" s="909"/>
      <c r="AY110" s="909"/>
      <c r="AZ110" s="931" t="s">
        <v>435</v>
      </c>
      <c r="BA110" s="899"/>
      <c r="BB110" s="899"/>
      <c r="BC110" s="899"/>
      <c r="BD110" s="899"/>
      <c r="BE110" s="899"/>
      <c r="BF110" s="899"/>
      <c r="BG110" s="899"/>
      <c r="BH110" s="899"/>
      <c r="BI110" s="899"/>
      <c r="BJ110" s="899"/>
      <c r="BK110" s="899"/>
      <c r="BL110" s="899"/>
      <c r="BM110" s="899"/>
      <c r="BN110" s="899"/>
      <c r="BO110" s="899"/>
      <c r="BP110" s="900"/>
      <c r="BQ110" s="932">
        <v>25719588</v>
      </c>
      <c r="BR110" s="933"/>
      <c r="BS110" s="933"/>
      <c r="BT110" s="933"/>
      <c r="BU110" s="933"/>
      <c r="BV110" s="933">
        <v>25418943</v>
      </c>
      <c r="BW110" s="933"/>
      <c r="BX110" s="933"/>
      <c r="BY110" s="933"/>
      <c r="BZ110" s="933"/>
      <c r="CA110" s="933">
        <v>25384580</v>
      </c>
      <c r="CB110" s="933"/>
      <c r="CC110" s="933"/>
      <c r="CD110" s="933"/>
      <c r="CE110" s="933"/>
      <c r="CF110" s="946">
        <v>72.400000000000006</v>
      </c>
      <c r="CG110" s="947"/>
      <c r="CH110" s="947"/>
      <c r="CI110" s="947"/>
      <c r="CJ110" s="947"/>
      <c r="CK110" s="948" t="s">
        <v>436</v>
      </c>
      <c r="CL110" s="949"/>
      <c r="CM110" s="931" t="s">
        <v>437</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438</v>
      </c>
      <c r="DH110" s="933"/>
      <c r="DI110" s="933"/>
      <c r="DJ110" s="933"/>
      <c r="DK110" s="933"/>
      <c r="DL110" s="933" t="s">
        <v>439</v>
      </c>
      <c r="DM110" s="933"/>
      <c r="DN110" s="933"/>
      <c r="DO110" s="933"/>
      <c r="DP110" s="933"/>
      <c r="DQ110" s="933" t="s">
        <v>248</v>
      </c>
      <c r="DR110" s="933"/>
      <c r="DS110" s="933"/>
      <c r="DT110" s="933"/>
      <c r="DU110" s="933"/>
      <c r="DV110" s="934" t="s">
        <v>438</v>
      </c>
      <c r="DW110" s="934"/>
      <c r="DX110" s="934"/>
      <c r="DY110" s="934"/>
      <c r="DZ110" s="935"/>
    </row>
    <row r="111" spans="1:131" s="230" customFormat="1" ht="26.25" customHeight="1" x14ac:dyDescent="0.15">
      <c r="A111" s="936" t="s">
        <v>440</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248</v>
      </c>
      <c r="AB111" s="940"/>
      <c r="AC111" s="940"/>
      <c r="AD111" s="940"/>
      <c r="AE111" s="941"/>
      <c r="AF111" s="942" t="s">
        <v>439</v>
      </c>
      <c r="AG111" s="940"/>
      <c r="AH111" s="940"/>
      <c r="AI111" s="940"/>
      <c r="AJ111" s="941"/>
      <c r="AK111" s="942" t="s">
        <v>248</v>
      </c>
      <c r="AL111" s="940"/>
      <c r="AM111" s="940"/>
      <c r="AN111" s="940"/>
      <c r="AO111" s="941"/>
      <c r="AP111" s="943" t="s">
        <v>248</v>
      </c>
      <c r="AQ111" s="944"/>
      <c r="AR111" s="944"/>
      <c r="AS111" s="944"/>
      <c r="AT111" s="945"/>
      <c r="AU111" s="910"/>
      <c r="AV111" s="911"/>
      <c r="AW111" s="911"/>
      <c r="AX111" s="911"/>
      <c r="AY111" s="911"/>
      <c r="AZ111" s="924" t="s">
        <v>441</v>
      </c>
      <c r="BA111" s="925"/>
      <c r="BB111" s="925"/>
      <c r="BC111" s="925"/>
      <c r="BD111" s="925"/>
      <c r="BE111" s="925"/>
      <c r="BF111" s="925"/>
      <c r="BG111" s="925"/>
      <c r="BH111" s="925"/>
      <c r="BI111" s="925"/>
      <c r="BJ111" s="925"/>
      <c r="BK111" s="925"/>
      <c r="BL111" s="925"/>
      <c r="BM111" s="925"/>
      <c r="BN111" s="925"/>
      <c r="BO111" s="925"/>
      <c r="BP111" s="926"/>
      <c r="BQ111" s="927">
        <v>3448456</v>
      </c>
      <c r="BR111" s="928"/>
      <c r="BS111" s="928"/>
      <c r="BT111" s="928"/>
      <c r="BU111" s="928"/>
      <c r="BV111" s="928">
        <v>3273101</v>
      </c>
      <c r="BW111" s="928"/>
      <c r="BX111" s="928"/>
      <c r="BY111" s="928"/>
      <c r="BZ111" s="928"/>
      <c r="CA111" s="928">
        <v>3044288</v>
      </c>
      <c r="CB111" s="928"/>
      <c r="CC111" s="928"/>
      <c r="CD111" s="928"/>
      <c r="CE111" s="928"/>
      <c r="CF111" s="922">
        <v>8.6999999999999993</v>
      </c>
      <c r="CG111" s="923"/>
      <c r="CH111" s="923"/>
      <c r="CI111" s="923"/>
      <c r="CJ111" s="923"/>
      <c r="CK111" s="950"/>
      <c r="CL111" s="951"/>
      <c r="CM111" s="924" t="s">
        <v>442</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438</v>
      </c>
      <c r="DH111" s="928"/>
      <c r="DI111" s="928"/>
      <c r="DJ111" s="928"/>
      <c r="DK111" s="928"/>
      <c r="DL111" s="928" t="s">
        <v>443</v>
      </c>
      <c r="DM111" s="928"/>
      <c r="DN111" s="928"/>
      <c r="DO111" s="928"/>
      <c r="DP111" s="928"/>
      <c r="DQ111" s="928" t="s">
        <v>443</v>
      </c>
      <c r="DR111" s="928"/>
      <c r="DS111" s="928"/>
      <c r="DT111" s="928"/>
      <c r="DU111" s="928"/>
      <c r="DV111" s="929" t="s">
        <v>248</v>
      </c>
      <c r="DW111" s="929"/>
      <c r="DX111" s="929"/>
      <c r="DY111" s="929"/>
      <c r="DZ111" s="930"/>
    </row>
    <row r="112" spans="1:131" s="230" customFormat="1" ht="26.25" customHeight="1" x14ac:dyDescent="0.15">
      <c r="A112" s="954" t="s">
        <v>444</v>
      </c>
      <c r="B112" s="955"/>
      <c r="C112" s="925" t="s">
        <v>445</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438</v>
      </c>
      <c r="AB112" s="961"/>
      <c r="AC112" s="961"/>
      <c r="AD112" s="961"/>
      <c r="AE112" s="962"/>
      <c r="AF112" s="963" t="s">
        <v>443</v>
      </c>
      <c r="AG112" s="961"/>
      <c r="AH112" s="961"/>
      <c r="AI112" s="961"/>
      <c r="AJ112" s="962"/>
      <c r="AK112" s="963" t="s">
        <v>248</v>
      </c>
      <c r="AL112" s="961"/>
      <c r="AM112" s="961"/>
      <c r="AN112" s="961"/>
      <c r="AO112" s="962"/>
      <c r="AP112" s="964" t="s">
        <v>443</v>
      </c>
      <c r="AQ112" s="965"/>
      <c r="AR112" s="965"/>
      <c r="AS112" s="965"/>
      <c r="AT112" s="966"/>
      <c r="AU112" s="910"/>
      <c r="AV112" s="911"/>
      <c r="AW112" s="911"/>
      <c r="AX112" s="911"/>
      <c r="AY112" s="911"/>
      <c r="AZ112" s="924" t="s">
        <v>446</v>
      </c>
      <c r="BA112" s="925"/>
      <c r="BB112" s="925"/>
      <c r="BC112" s="925"/>
      <c r="BD112" s="925"/>
      <c r="BE112" s="925"/>
      <c r="BF112" s="925"/>
      <c r="BG112" s="925"/>
      <c r="BH112" s="925"/>
      <c r="BI112" s="925"/>
      <c r="BJ112" s="925"/>
      <c r="BK112" s="925"/>
      <c r="BL112" s="925"/>
      <c r="BM112" s="925"/>
      <c r="BN112" s="925"/>
      <c r="BO112" s="925"/>
      <c r="BP112" s="926"/>
      <c r="BQ112" s="927">
        <v>6083262</v>
      </c>
      <c r="BR112" s="928"/>
      <c r="BS112" s="928"/>
      <c r="BT112" s="928"/>
      <c r="BU112" s="928"/>
      <c r="BV112" s="928">
        <v>6909063</v>
      </c>
      <c r="BW112" s="928"/>
      <c r="BX112" s="928"/>
      <c r="BY112" s="928"/>
      <c r="BZ112" s="928"/>
      <c r="CA112" s="928">
        <v>7517363</v>
      </c>
      <c r="CB112" s="928"/>
      <c r="CC112" s="928"/>
      <c r="CD112" s="928"/>
      <c r="CE112" s="928"/>
      <c r="CF112" s="922">
        <v>21.4</v>
      </c>
      <c r="CG112" s="923"/>
      <c r="CH112" s="923"/>
      <c r="CI112" s="923"/>
      <c r="CJ112" s="923"/>
      <c r="CK112" s="950"/>
      <c r="CL112" s="951"/>
      <c r="CM112" s="924" t="s">
        <v>447</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443</v>
      </c>
      <c r="DH112" s="928"/>
      <c r="DI112" s="928"/>
      <c r="DJ112" s="928"/>
      <c r="DK112" s="928"/>
      <c r="DL112" s="928" t="s">
        <v>248</v>
      </c>
      <c r="DM112" s="928"/>
      <c r="DN112" s="928"/>
      <c r="DO112" s="928"/>
      <c r="DP112" s="928"/>
      <c r="DQ112" s="928" t="s">
        <v>443</v>
      </c>
      <c r="DR112" s="928"/>
      <c r="DS112" s="928"/>
      <c r="DT112" s="928"/>
      <c r="DU112" s="928"/>
      <c r="DV112" s="929" t="s">
        <v>443</v>
      </c>
      <c r="DW112" s="929"/>
      <c r="DX112" s="929"/>
      <c r="DY112" s="929"/>
      <c r="DZ112" s="930"/>
    </row>
    <row r="113" spans="1:130" s="230" customFormat="1" ht="26.25" customHeight="1" x14ac:dyDescent="0.15">
      <c r="A113" s="956"/>
      <c r="B113" s="957"/>
      <c r="C113" s="925" t="s">
        <v>448</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576736</v>
      </c>
      <c r="AB113" s="940"/>
      <c r="AC113" s="940"/>
      <c r="AD113" s="940"/>
      <c r="AE113" s="941"/>
      <c r="AF113" s="942">
        <v>574840</v>
      </c>
      <c r="AG113" s="940"/>
      <c r="AH113" s="940"/>
      <c r="AI113" s="940"/>
      <c r="AJ113" s="941"/>
      <c r="AK113" s="942">
        <v>579453</v>
      </c>
      <c r="AL113" s="940"/>
      <c r="AM113" s="940"/>
      <c r="AN113" s="940"/>
      <c r="AO113" s="941"/>
      <c r="AP113" s="943">
        <v>1.7</v>
      </c>
      <c r="AQ113" s="944"/>
      <c r="AR113" s="944"/>
      <c r="AS113" s="944"/>
      <c r="AT113" s="945"/>
      <c r="AU113" s="910"/>
      <c r="AV113" s="911"/>
      <c r="AW113" s="911"/>
      <c r="AX113" s="911"/>
      <c r="AY113" s="911"/>
      <c r="AZ113" s="924" t="s">
        <v>449</v>
      </c>
      <c r="BA113" s="925"/>
      <c r="BB113" s="925"/>
      <c r="BC113" s="925"/>
      <c r="BD113" s="925"/>
      <c r="BE113" s="925"/>
      <c r="BF113" s="925"/>
      <c r="BG113" s="925"/>
      <c r="BH113" s="925"/>
      <c r="BI113" s="925"/>
      <c r="BJ113" s="925"/>
      <c r="BK113" s="925"/>
      <c r="BL113" s="925"/>
      <c r="BM113" s="925"/>
      <c r="BN113" s="925"/>
      <c r="BO113" s="925"/>
      <c r="BP113" s="926"/>
      <c r="BQ113" s="927">
        <v>2231106</v>
      </c>
      <c r="BR113" s="928"/>
      <c r="BS113" s="928"/>
      <c r="BT113" s="928"/>
      <c r="BU113" s="928"/>
      <c r="BV113" s="928">
        <v>2500305</v>
      </c>
      <c r="BW113" s="928"/>
      <c r="BX113" s="928"/>
      <c r="BY113" s="928"/>
      <c r="BZ113" s="928"/>
      <c r="CA113" s="928">
        <v>3334677</v>
      </c>
      <c r="CB113" s="928"/>
      <c r="CC113" s="928"/>
      <c r="CD113" s="928"/>
      <c r="CE113" s="928"/>
      <c r="CF113" s="922">
        <v>9.5</v>
      </c>
      <c r="CG113" s="923"/>
      <c r="CH113" s="923"/>
      <c r="CI113" s="923"/>
      <c r="CJ113" s="923"/>
      <c r="CK113" s="950"/>
      <c r="CL113" s="951"/>
      <c r="CM113" s="924" t="s">
        <v>450</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451</v>
      </c>
      <c r="DH113" s="961"/>
      <c r="DI113" s="961"/>
      <c r="DJ113" s="961"/>
      <c r="DK113" s="962"/>
      <c r="DL113" s="963" t="s">
        <v>438</v>
      </c>
      <c r="DM113" s="961"/>
      <c r="DN113" s="961"/>
      <c r="DO113" s="961"/>
      <c r="DP113" s="962"/>
      <c r="DQ113" s="963" t="s">
        <v>248</v>
      </c>
      <c r="DR113" s="961"/>
      <c r="DS113" s="961"/>
      <c r="DT113" s="961"/>
      <c r="DU113" s="962"/>
      <c r="DV113" s="964" t="s">
        <v>248</v>
      </c>
      <c r="DW113" s="965"/>
      <c r="DX113" s="965"/>
      <c r="DY113" s="965"/>
      <c r="DZ113" s="966"/>
    </row>
    <row r="114" spans="1:130" s="230" customFormat="1" ht="26.25" customHeight="1" x14ac:dyDescent="0.15">
      <c r="A114" s="956"/>
      <c r="B114" s="957"/>
      <c r="C114" s="925" t="s">
        <v>452</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76194</v>
      </c>
      <c r="AB114" s="961"/>
      <c r="AC114" s="961"/>
      <c r="AD114" s="961"/>
      <c r="AE114" s="962"/>
      <c r="AF114" s="963">
        <v>71666</v>
      </c>
      <c r="AG114" s="961"/>
      <c r="AH114" s="961"/>
      <c r="AI114" s="961"/>
      <c r="AJ114" s="962"/>
      <c r="AK114" s="963">
        <v>113648</v>
      </c>
      <c r="AL114" s="961"/>
      <c r="AM114" s="961"/>
      <c r="AN114" s="961"/>
      <c r="AO114" s="962"/>
      <c r="AP114" s="964">
        <v>0.3</v>
      </c>
      <c r="AQ114" s="965"/>
      <c r="AR114" s="965"/>
      <c r="AS114" s="965"/>
      <c r="AT114" s="966"/>
      <c r="AU114" s="910"/>
      <c r="AV114" s="911"/>
      <c r="AW114" s="911"/>
      <c r="AX114" s="911"/>
      <c r="AY114" s="911"/>
      <c r="AZ114" s="924" t="s">
        <v>453</v>
      </c>
      <c r="BA114" s="925"/>
      <c r="BB114" s="925"/>
      <c r="BC114" s="925"/>
      <c r="BD114" s="925"/>
      <c r="BE114" s="925"/>
      <c r="BF114" s="925"/>
      <c r="BG114" s="925"/>
      <c r="BH114" s="925"/>
      <c r="BI114" s="925"/>
      <c r="BJ114" s="925"/>
      <c r="BK114" s="925"/>
      <c r="BL114" s="925"/>
      <c r="BM114" s="925"/>
      <c r="BN114" s="925"/>
      <c r="BO114" s="925"/>
      <c r="BP114" s="926"/>
      <c r="BQ114" s="927">
        <v>5452605</v>
      </c>
      <c r="BR114" s="928"/>
      <c r="BS114" s="928"/>
      <c r="BT114" s="928"/>
      <c r="BU114" s="928"/>
      <c r="BV114" s="928">
        <v>5727666</v>
      </c>
      <c r="BW114" s="928"/>
      <c r="BX114" s="928"/>
      <c r="BY114" s="928"/>
      <c r="BZ114" s="928"/>
      <c r="CA114" s="928">
        <v>5856232</v>
      </c>
      <c r="CB114" s="928"/>
      <c r="CC114" s="928"/>
      <c r="CD114" s="928"/>
      <c r="CE114" s="928"/>
      <c r="CF114" s="922">
        <v>16.7</v>
      </c>
      <c r="CG114" s="923"/>
      <c r="CH114" s="923"/>
      <c r="CI114" s="923"/>
      <c r="CJ114" s="923"/>
      <c r="CK114" s="950"/>
      <c r="CL114" s="951"/>
      <c r="CM114" s="924" t="s">
        <v>454</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438</v>
      </c>
      <c r="DH114" s="961"/>
      <c r="DI114" s="961"/>
      <c r="DJ114" s="961"/>
      <c r="DK114" s="962"/>
      <c r="DL114" s="963" t="s">
        <v>443</v>
      </c>
      <c r="DM114" s="961"/>
      <c r="DN114" s="961"/>
      <c r="DO114" s="961"/>
      <c r="DP114" s="962"/>
      <c r="DQ114" s="963" t="s">
        <v>443</v>
      </c>
      <c r="DR114" s="961"/>
      <c r="DS114" s="961"/>
      <c r="DT114" s="961"/>
      <c r="DU114" s="962"/>
      <c r="DV114" s="964" t="s">
        <v>443</v>
      </c>
      <c r="DW114" s="965"/>
      <c r="DX114" s="965"/>
      <c r="DY114" s="965"/>
      <c r="DZ114" s="966"/>
    </row>
    <row r="115" spans="1:130" s="230" customFormat="1" ht="26.25" customHeight="1" x14ac:dyDescent="0.15">
      <c r="A115" s="956"/>
      <c r="B115" s="957"/>
      <c r="C115" s="925" t="s">
        <v>455</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74099</v>
      </c>
      <c r="AB115" s="940"/>
      <c r="AC115" s="940"/>
      <c r="AD115" s="940"/>
      <c r="AE115" s="941"/>
      <c r="AF115" s="942">
        <v>70844</v>
      </c>
      <c r="AG115" s="940"/>
      <c r="AH115" s="940"/>
      <c r="AI115" s="940"/>
      <c r="AJ115" s="941"/>
      <c r="AK115" s="942">
        <v>70844</v>
      </c>
      <c r="AL115" s="940"/>
      <c r="AM115" s="940"/>
      <c r="AN115" s="940"/>
      <c r="AO115" s="941"/>
      <c r="AP115" s="943">
        <v>0.2</v>
      </c>
      <c r="AQ115" s="944"/>
      <c r="AR115" s="944"/>
      <c r="AS115" s="944"/>
      <c r="AT115" s="945"/>
      <c r="AU115" s="910"/>
      <c r="AV115" s="911"/>
      <c r="AW115" s="911"/>
      <c r="AX115" s="911"/>
      <c r="AY115" s="911"/>
      <c r="AZ115" s="924" t="s">
        <v>456</v>
      </c>
      <c r="BA115" s="925"/>
      <c r="BB115" s="925"/>
      <c r="BC115" s="925"/>
      <c r="BD115" s="925"/>
      <c r="BE115" s="925"/>
      <c r="BF115" s="925"/>
      <c r="BG115" s="925"/>
      <c r="BH115" s="925"/>
      <c r="BI115" s="925"/>
      <c r="BJ115" s="925"/>
      <c r="BK115" s="925"/>
      <c r="BL115" s="925"/>
      <c r="BM115" s="925"/>
      <c r="BN115" s="925"/>
      <c r="BO115" s="925"/>
      <c r="BP115" s="926"/>
      <c r="BQ115" s="927" t="s">
        <v>248</v>
      </c>
      <c r="BR115" s="928"/>
      <c r="BS115" s="928"/>
      <c r="BT115" s="928"/>
      <c r="BU115" s="928"/>
      <c r="BV115" s="928" t="s">
        <v>248</v>
      </c>
      <c r="BW115" s="928"/>
      <c r="BX115" s="928"/>
      <c r="BY115" s="928"/>
      <c r="BZ115" s="928"/>
      <c r="CA115" s="928" t="s">
        <v>248</v>
      </c>
      <c r="CB115" s="928"/>
      <c r="CC115" s="928"/>
      <c r="CD115" s="928"/>
      <c r="CE115" s="928"/>
      <c r="CF115" s="922" t="s">
        <v>248</v>
      </c>
      <c r="CG115" s="923"/>
      <c r="CH115" s="923"/>
      <c r="CI115" s="923"/>
      <c r="CJ115" s="923"/>
      <c r="CK115" s="950"/>
      <c r="CL115" s="951"/>
      <c r="CM115" s="924" t="s">
        <v>457</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v>3106138</v>
      </c>
      <c r="DH115" s="961"/>
      <c r="DI115" s="961"/>
      <c r="DJ115" s="961"/>
      <c r="DK115" s="962"/>
      <c r="DL115" s="963">
        <v>3001610</v>
      </c>
      <c r="DM115" s="961"/>
      <c r="DN115" s="961"/>
      <c r="DO115" s="961"/>
      <c r="DP115" s="962"/>
      <c r="DQ115" s="963">
        <v>2843641</v>
      </c>
      <c r="DR115" s="961"/>
      <c r="DS115" s="961"/>
      <c r="DT115" s="961"/>
      <c r="DU115" s="962"/>
      <c r="DV115" s="964">
        <v>8.1</v>
      </c>
      <c r="DW115" s="965"/>
      <c r="DX115" s="965"/>
      <c r="DY115" s="965"/>
      <c r="DZ115" s="966"/>
    </row>
    <row r="116" spans="1:130" s="230" customFormat="1" ht="26.25" customHeight="1" x14ac:dyDescent="0.15">
      <c r="A116" s="958"/>
      <c r="B116" s="959"/>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443</v>
      </c>
      <c r="AB116" s="961"/>
      <c r="AC116" s="961"/>
      <c r="AD116" s="961"/>
      <c r="AE116" s="962"/>
      <c r="AF116" s="963" t="s">
        <v>438</v>
      </c>
      <c r="AG116" s="961"/>
      <c r="AH116" s="961"/>
      <c r="AI116" s="961"/>
      <c r="AJ116" s="962"/>
      <c r="AK116" s="963" t="s">
        <v>248</v>
      </c>
      <c r="AL116" s="961"/>
      <c r="AM116" s="961"/>
      <c r="AN116" s="961"/>
      <c r="AO116" s="962"/>
      <c r="AP116" s="964" t="s">
        <v>438</v>
      </c>
      <c r="AQ116" s="965"/>
      <c r="AR116" s="965"/>
      <c r="AS116" s="965"/>
      <c r="AT116" s="966"/>
      <c r="AU116" s="910"/>
      <c r="AV116" s="911"/>
      <c r="AW116" s="911"/>
      <c r="AX116" s="911"/>
      <c r="AY116" s="911"/>
      <c r="AZ116" s="969" t="s">
        <v>459</v>
      </c>
      <c r="BA116" s="970"/>
      <c r="BB116" s="970"/>
      <c r="BC116" s="970"/>
      <c r="BD116" s="970"/>
      <c r="BE116" s="970"/>
      <c r="BF116" s="970"/>
      <c r="BG116" s="970"/>
      <c r="BH116" s="970"/>
      <c r="BI116" s="970"/>
      <c r="BJ116" s="970"/>
      <c r="BK116" s="970"/>
      <c r="BL116" s="970"/>
      <c r="BM116" s="970"/>
      <c r="BN116" s="970"/>
      <c r="BO116" s="970"/>
      <c r="BP116" s="971"/>
      <c r="BQ116" s="927" t="s">
        <v>248</v>
      </c>
      <c r="BR116" s="928"/>
      <c r="BS116" s="928"/>
      <c r="BT116" s="928"/>
      <c r="BU116" s="928"/>
      <c r="BV116" s="928" t="s">
        <v>248</v>
      </c>
      <c r="BW116" s="928"/>
      <c r="BX116" s="928"/>
      <c r="BY116" s="928"/>
      <c r="BZ116" s="928"/>
      <c r="CA116" s="928" t="s">
        <v>438</v>
      </c>
      <c r="CB116" s="928"/>
      <c r="CC116" s="928"/>
      <c r="CD116" s="928"/>
      <c r="CE116" s="928"/>
      <c r="CF116" s="922" t="s">
        <v>443</v>
      </c>
      <c r="CG116" s="923"/>
      <c r="CH116" s="923"/>
      <c r="CI116" s="923"/>
      <c r="CJ116" s="923"/>
      <c r="CK116" s="950"/>
      <c r="CL116" s="951"/>
      <c r="CM116" s="924" t="s">
        <v>460</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248</v>
      </c>
      <c r="DH116" s="961"/>
      <c r="DI116" s="961"/>
      <c r="DJ116" s="961"/>
      <c r="DK116" s="962"/>
      <c r="DL116" s="963" t="s">
        <v>248</v>
      </c>
      <c r="DM116" s="961"/>
      <c r="DN116" s="961"/>
      <c r="DO116" s="961"/>
      <c r="DP116" s="962"/>
      <c r="DQ116" s="963" t="s">
        <v>443</v>
      </c>
      <c r="DR116" s="961"/>
      <c r="DS116" s="961"/>
      <c r="DT116" s="961"/>
      <c r="DU116" s="962"/>
      <c r="DV116" s="964" t="s">
        <v>248</v>
      </c>
      <c r="DW116" s="965"/>
      <c r="DX116" s="965"/>
      <c r="DY116" s="965"/>
      <c r="DZ116" s="966"/>
    </row>
    <row r="117" spans="1:130" s="230" customFormat="1" ht="26.25" customHeight="1" x14ac:dyDescent="0.15">
      <c r="A117" s="914" t="s">
        <v>191</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461</v>
      </c>
      <c r="Z117" s="896"/>
      <c r="AA117" s="980">
        <v>4070338</v>
      </c>
      <c r="AB117" s="981"/>
      <c r="AC117" s="981"/>
      <c r="AD117" s="981"/>
      <c r="AE117" s="982"/>
      <c r="AF117" s="983">
        <v>3951862</v>
      </c>
      <c r="AG117" s="981"/>
      <c r="AH117" s="981"/>
      <c r="AI117" s="981"/>
      <c r="AJ117" s="982"/>
      <c r="AK117" s="983">
        <v>4005198</v>
      </c>
      <c r="AL117" s="981"/>
      <c r="AM117" s="981"/>
      <c r="AN117" s="981"/>
      <c r="AO117" s="982"/>
      <c r="AP117" s="984"/>
      <c r="AQ117" s="985"/>
      <c r="AR117" s="985"/>
      <c r="AS117" s="985"/>
      <c r="AT117" s="986"/>
      <c r="AU117" s="910"/>
      <c r="AV117" s="911"/>
      <c r="AW117" s="911"/>
      <c r="AX117" s="911"/>
      <c r="AY117" s="911"/>
      <c r="AZ117" s="976" t="s">
        <v>462</v>
      </c>
      <c r="BA117" s="977"/>
      <c r="BB117" s="977"/>
      <c r="BC117" s="977"/>
      <c r="BD117" s="977"/>
      <c r="BE117" s="977"/>
      <c r="BF117" s="977"/>
      <c r="BG117" s="977"/>
      <c r="BH117" s="977"/>
      <c r="BI117" s="977"/>
      <c r="BJ117" s="977"/>
      <c r="BK117" s="977"/>
      <c r="BL117" s="977"/>
      <c r="BM117" s="977"/>
      <c r="BN117" s="977"/>
      <c r="BO117" s="977"/>
      <c r="BP117" s="978"/>
      <c r="BQ117" s="927" t="s">
        <v>443</v>
      </c>
      <c r="BR117" s="928"/>
      <c r="BS117" s="928"/>
      <c r="BT117" s="928"/>
      <c r="BU117" s="928"/>
      <c r="BV117" s="928" t="s">
        <v>443</v>
      </c>
      <c r="BW117" s="928"/>
      <c r="BX117" s="928"/>
      <c r="BY117" s="928"/>
      <c r="BZ117" s="928"/>
      <c r="CA117" s="928" t="s">
        <v>248</v>
      </c>
      <c r="CB117" s="928"/>
      <c r="CC117" s="928"/>
      <c r="CD117" s="928"/>
      <c r="CE117" s="928"/>
      <c r="CF117" s="922" t="s">
        <v>248</v>
      </c>
      <c r="CG117" s="923"/>
      <c r="CH117" s="923"/>
      <c r="CI117" s="923"/>
      <c r="CJ117" s="923"/>
      <c r="CK117" s="950"/>
      <c r="CL117" s="951"/>
      <c r="CM117" s="924" t="s">
        <v>463</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248</v>
      </c>
      <c r="DH117" s="961"/>
      <c r="DI117" s="961"/>
      <c r="DJ117" s="961"/>
      <c r="DK117" s="962"/>
      <c r="DL117" s="963" t="s">
        <v>248</v>
      </c>
      <c r="DM117" s="961"/>
      <c r="DN117" s="961"/>
      <c r="DO117" s="961"/>
      <c r="DP117" s="962"/>
      <c r="DQ117" s="963" t="s">
        <v>439</v>
      </c>
      <c r="DR117" s="961"/>
      <c r="DS117" s="961"/>
      <c r="DT117" s="961"/>
      <c r="DU117" s="962"/>
      <c r="DV117" s="964" t="s">
        <v>248</v>
      </c>
      <c r="DW117" s="965"/>
      <c r="DX117" s="965"/>
      <c r="DY117" s="965"/>
      <c r="DZ117" s="966"/>
    </row>
    <row r="118" spans="1:130" s="230" customFormat="1" ht="26.25" customHeight="1" x14ac:dyDescent="0.15">
      <c r="A118" s="914" t="s">
        <v>433</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430</v>
      </c>
      <c r="AB118" s="895"/>
      <c r="AC118" s="895"/>
      <c r="AD118" s="895"/>
      <c r="AE118" s="896"/>
      <c r="AF118" s="894" t="s">
        <v>431</v>
      </c>
      <c r="AG118" s="895"/>
      <c r="AH118" s="895"/>
      <c r="AI118" s="895"/>
      <c r="AJ118" s="896"/>
      <c r="AK118" s="894" t="s">
        <v>313</v>
      </c>
      <c r="AL118" s="895"/>
      <c r="AM118" s="895"/>
      <c r="AN118" s="895"/>
      <c r="AO118" s="896"/>
      <c r="AP118" s="972" t="s">
        <v>432</v>
      </c>
      <c r="AQ118" s="973"/>
      <c r="AR118" s="973"/>
      <c r="AS118" s="973"/>
      <c r="AT118" s="974"/>
      <c r="AU118" s="910"/>
      <c r="AV118" s="911"/>
      <c r="AW118" s="911"/>
      <c r="AX118" s="911"/>
      <c r="AY118" s="911"/>
      <c r="AZ118" s="975" t="s">
        <v>464</v>
      </c>
      <c r="BA118" s="967"/>
      <c r="BB118" s="967"/>
      <c r="BC118" s="967"/>
      <c r="BD118" s="967"/>
      <c r="BE118" s="967"/>
      <c r="BF118" s="967"/>
      <c r="BG118" s="967"/>
      <c r="BH118" s="967"/>
      <c r="BI118" s="967"/>
      <c r="BJ118" s="967"/>
      <c r="BK118" s="967"/>
      <c r="BL118" s="967"/>
      <c r="BM118" s="967"/>
      <c r="BN118" s="967"/>
      <c r="BO118" s="967"/>
      <c r="BP118" s="968"/>
      <c r="BQ118" s="1001" t="s">
        <v>443</v>
      </c>
      <c r="BR118" s="1002"/>
      <c r="BS118" s="1002"/>
      <c r="BT118" s="1002"/>
      <c r="BU118" s="1002"/>
      <c r="BV118" s="1002" t="s">
        <v>443</v>
      </c>
      <c r="BW118" s="1002"/>
      <c r="BX118" s="1002"/>
      <c r="BY118" s="1002"/>
      <c r="BZ118" s="1002"/>
      <c r="CA118" s="1002" t="s">
        <v>248</v>
      </c>
      <c r="CB118" s="1002"/>
      <c r="CC118" s="1002"/>
      <c r="CD118" s="1002"/>
      <c r="CE118" s="1002"/>
      <c r="CF118" s="922" t="s">
        <v>451</v>
      </c>
      <c r="CG118" s="923"/>
      <c r="CH118" s="923"/>
      <c r="CI118" s="923"/>
      <c r="CJ118" s="923"/>
      <c r="CK118" s="950"/>
      <c r="CL118" s="951"/>
      <c r="CM118" s="924" t="s">
        <v>465</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248</v>
      </c>
      <c r="DH118" s="961"/>
      <c r="DI118" s="961"/>
      <c r="DJ118" s="961"/>
      <c r="DK118" s="962"/>
      <c r="DL118" s="963" t="s">
        <v>248</v>
      </c>
      <c r="DM118" s="961"/>
      <c r="DN118" s="961"/>
      <c r="DO118" s="961"/>
      <c r="DP118" s="962"/>
      <c r="DQ118" s="963" t="s">
        <v>443</v>
      </c>
      <c r="DR118" s="961"/>
      <c r="DS118" s="961"/>
      <c r="DT118" s="961"/>
      <c r="DU118" s="962"/>
      <c r="DV118" s="964" t="s">
        <v>439</v>
      </c>
      <c r="DW118" s="965"/>
      <c r="DX118" s="965"/>
      <c r="DY118" s="965"/>
      <c r="DZ118" s="966"/>
    </row>
    <row r="119" spans="1:130" s="230" customFormat="1" ht="26.25" customHeight="1" x14ac:dyDescent="0.15">
      <c r="A119" s="1058" t="s">
        <v>436</v>
      </c>
      <c r="B119" s="949"/>
      <c r="C119" s="931" t="s">
        <v>437</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443</v>
      </c>
      <c r="AB119" s="902"/>
      <c r="AC119" s="902"/>
      <c r="AD119" s="902"/>
      <c r="AE119" s="903"/>
      <c r="AF119" s="904" t="s">
        <v>443</v>
      </c>
      <c r="AG119" s="902"/>
      <c r="AH119" s="902"/>
      <c r="AI119" s="902"/>
      <c r="AJ119" s="903"/>
      <c r="AK119" s="904" t="s">
        <v>248</v>
      </c>
      <c r="AL119" s="902"/>
      <c r="AM119" s="902"/>
      <c r="AN119" s="902"/>
      <c r="AO119" s="903"/>
      <c r="AP119" s="905" t="s">
        <v>451</v>
      </c>
      <c r="AQ119" s="906"/>
      <c r="AR119" s="906"/>
      <c r="AS119" s="906"/>
      <c r="AT119" s="907"/>
      <c r="AU119" s="912"/>
      <c r="AV119" s="913"/>
      <c r="AW119" s="913"/>
      <c r="AX119" s="913"/>
      <c r="AY119" s="913"/>
      <c r="AZ119" s="251" t="s">
        <v>191</v>
      </c>
      <c r="BA119" s="251"/>
      <c r="BB119" s="251"/>
      <c r="BC119" s="251"/>
      <c r="BD119" s="251"/>
      <c r="BE119" s="251"/>
      <c r="BF119" s="251"/>
      <c r="BG119" s="251"/>
      <c r="BH119" s="251"/>
      <c r="BI119" s="251"/>
      <c r="BJ119" s="251"/>
      <c r="BK119" s="251"/>
      <c r="BL119" s="251"/>
      <c r="BM119" s="251"/>
      <c r="BN119" s="251"/>
      <c r="BO119" s="979" t="s">
        <v>466</v>
      </c>
      <c r="BP119" s="1007"/>
      <c r="BQ119" s="1001">
        <v>42935017</v>
      </c>
      <c r="BR119" s="1002"/>
      <c r="BS119" s="1002"/>
      <c r="BT119" s="1002"/>
      <c r="BU119" s="1002"/>
      <c r="BV119" s="1002">
        <v>43829078</v>
      </c>
      <c r="BW119" s="1002"/>
      <c r="BX119" s="1002"/>
      <c r="BY119" s="1002"/>
      <c r="BZ119" s="1002"/>
      <c r="CA119" s="1002">
        <v>45137140</v>
      </c>
      <c r="CB119" s="1002"/>
      <c r="CC119" s="1002"/>
      <c r="CD119" s="1002"/>
      <c r="CE119" s="1002"/>
      <c r="CF119" s="1003"/>
      <c r="CG119" s="1004"/>
      <c r="CH119" s="1004"/>
      <c r="CI119" s="1004"/>
      <c r="CJ119" s="1005"/>
      <c r="CK119" s="952"/>
      <c r="CL119" s="953"/>
      <c r="CM119" s="975" t="s">
        <v>467</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v>342318</v>
      </c>
      <c r="DH119" s="988"/>
      <c r="DI119" s="988"/>
      <c r="DJ119" s="988"/>
      <c r="DK119" s="989"/>
      <c r="DL119" s="987">
        <v>271491</v>
      </c>
      <c r="DM119" s="988"/>
      <c r="DN119" s="988"/>
      <c r="DO119" s="988"/>
      <c r="DP119" s="989"/>
      <c r="DQ119" s="987">
        <v>200647</v>
      </c>
      <c r="DR119" s="988"/>
      <c r="DS119" s="988"/>
      <c r="DT119" s="988"/>
      <c r="DU119" s="989"/>
      <c r="DV119" s="990">
        <v>0.6</v>
      </c>
      <c r="DW119" s="991"/>
      <c r="DX119" s="991"/>
      <c r="DY119" s="991"/>
      <c r="DZ119" s="992"/>
    </row>
    <row r="120" spans="1:130" s="230" customFormat="1" ht="26.25" customHeight="1" x14ac:dyDescent="0.15">
      <c r="A120" s="1059"/>
      <c r="B120" s="951"/>
      <c r="C120" s="924" t="s">
        <v>442</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443</v>
      </c>
      <c r="AB120" s="961"/>
      <c r="AC120" s="961"/>
      <c r="AD120" s="961"/>
      <c r="AE120" s="962"/>
      <c r="AF120" s="963" t="s">
        <v>248</v>
      </c>
      <c r="AG120" s="961"/>
      <c r="AH120" s="961"/>
      <c r="AI120" s="961"/>
      <c r="AJ120" s="962"/>
      <c r="AK120" s="963" t="s">
        <v>443</v>
      </c>
      <c r="AL120" s="961"/>
      <c r="AM120" s="961"/>
      <c r="AN120" s="961"/>
      <c r="AO120" s="962"/>
      <c r="AP120" s="964" t="s">
        <v>443</v>
      </c>
      <c r="AQ120" s="965"/>
      <c r="AR120" s="965"/>
      <c r="AS120" s="965"/>
      <c r="AT120" s="966"/>
      <c r="AU120" s="993" t="s">
        <v>468</v>
      </c>
      <c r="AV120" s="994"/>
      <c r="AW120" s="994"/>
      <c r="AX120" s="994"/>
      <c r="AY120" s="995"/>
      <c r="AZ120" s="931" t="s">
        <v>469</v>
      </c>
      <c r="BA120" s="899"/>
      <c r="BB120" s="899"/>
      <c r="BC120" s="899"/>
      <c r="BD120" s="899"/>
      <c r="BE120" s="899"/>
      <c r="BF120" s="899"/>
      <c r="BG120" s="899"/>
      <c r="BH120" s="899"/>
      <c r="BI120" s="899"/>
      <c r="BJ120" s="899"/>
      <c r="BK120" s="899"/>
      <c r="BL120" s="899"/>
      <c r="BM120" s="899"/>
      <c r="BN120" s="899"/>
      <c r="BO120" s="899"/>
      <c r="BP120" s="900"/>
      <c r="BQ120" s="932">
        <v>12745721</v>
      </c>
      <c r="BR120" s="933"/>
      <c r="BS120" s="933"/>
      <c r="BT120" s="933"/>
      <c r="BU120" s="933"/>
      <c r="BV120" s="933">
        <v>16021164</v>
      </c>
      <c r="BW120" s="933"/>
      <c r="BX120" s="933"/>
      <c r="BY120" s="933"/>
      <c r="BZ120" s="933"/>
      <c r="CA120" s="933">
        <v>18734745</v>
      </c>
      <c r="CB120" s="933"/>
      <c r="CC120" s="933"/>
      <c r="CD120" s="933"/>
      <c r="CE120" s="933"/>
      <c r="CF120" s="946">
        <v>53.4</v>
      </c>
      <c r="CG120" s="947"/>
      <c r="CH120" s="947"/>
      <c r="CI120" s="947"/>
      <c r="CJ120" s="947"/>
      <c r="CK120" s="1008" t="s">
        <v>470</v>
      </c>
      <c r="CL120" s="1009"/>
      <c r="CM120" s="1009"/>
      <c r="CN120" s="1009"/>
      <c r="CO120" s="1010"/>
      <c r="CP120" s="1016" t="s">
        <v>410</v>
      </c>
      <c r="CQ120" s="1017"/>
      <c r="CR120" s="1017"/>
      <c r="CS120" s="1017"/>
      <c r="CT120" s="1017"/>
      <c r="CU120" s="1017"/>
      <c r="CV120" s="1017"/>
      <c r="CW120" s="1017"/>
      <c r="CX120" s="1017"/>
      <c r="CY120" s="1017"/>
      <c r="CZ120" s="1017"/>
      <c r="DA120" s="1017"/>
      <c r="DB120" s="1017"/>
      <c r="DC120" s="1017"/>
      <c r="DD120" s="1017"/>
      <c r="DE120" s="1017"/>
      <c r="DF120" s="1018"/>
      <c r="DG120" s="932">
        <v>6083262</v>
      </c>
      <c r="DH120" s="933"/>
      <c r="DI120" s="933"/>
      <c r="DJ120" s="933"/>
      <c r="DK120" s="933"/>
      <c r="DL120" s="933">
        <v>6909063</v>
      </c>
      <c r="DM120" s="933"/>
      <c r="DN120" s="933"/>
      <c r="DO120" s="933"/>
      <c r="DP120" s="933"/>
      <c r="DQ120" s="933">
        <v>7517363</v>
      </c>
      <c r="DR120" s="933"/>
      <c r="DS120" s="933"/>
      <c r="DT120" s="933"/>
      <c r="DU120" s="933"/>
      <c r="DV120" s="934">
        <v>21.4</v>
      </c>
      <c r="DW120" s="934"/>
      <c r="DX120" s="934"/>
      <c r="DY120" s="934"/>
      <c r="DZ120" s="935"/>
    </row>
    <row r="121" spans="1:130" s="230" customFormat="1" ht="26.25" customHeight="1" x14ac:dyDescent="0.15">
      <c r="A121" s="1059"/>
      <c r="B121" s="951"/>
      <c r="C121" s="976" t="s">
        <v>471</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443</v>
      </c>
      <c r="AB121" s="961"/>
      <c r="AC121" s="961"/>
      <c r="AD121" s="961"/>
      <c r="AE121" s="962"/>
      <c r="AF121" s="963" t="s">
        <v>248</v>
      </c>
      <c r="AG121" s="961"/>
      <c r="AH121" s="961"/>
      <c r="AI121" s="961"/>
      <c r="AJ121" s="962"/>
      <c r="AK121" s="963" t="s">
        <v>443</v>
      </c>
      <c r="AL121" s="961"/>
      <c r="AM121" s="961"/>
      <c r="AN121" s="961"/>
      <c r="AO121" s="962"/>
      <c r="AP121" s="964" t="s">
        <v>443</v>
      </c>
      <c r="AQ121" s="965"/>
      <c r="AR121" s="965"/>
      <c r="AS121" s="965"/>
      <c r="AT121" s="966"/>
      <c r="AU121" s="996"/>
      <c r="AV121" s="997"/>
      <c r="AW121" s="997"/>
      <c r="AX121" s="997"/>
      <c r="AY121" s="998"/>
      <c r="AZ121" s="924" t="s">
        <v>472</v>
      </c>
      <c r="BA121" s="925"/>
      <c r="BB121" s="925"/>
      <c r="BC121" s="925"/>
      <c r="BD121" s="925"/>
      <c r="BE121" s="925"/>
      <c r="BF121" s="925"/>
      <c r="BG121" s="925"/>
      <c r="BH121" s="925"/>
      <c r="BI121" s="925"/>
      <c r="BJ121" s="925"/>
      <c r="BK121" s="925"/>
      <c r="BL121" s="925"/>
      <c r="BM121" s="925"/>
      <c r="BN121" s="925"/>
      <c r="BO121" s="925"/>
      <c r="BP121" s="926"/>
      <c r="BQ121" s="927">
        <v>9061860</v>
      </c>
      <c r="BR121" s="928"/>
      <c r="BS121" s="928"/>
      <c r="BT121" s="928"/>
      <c r="BU121" s="928"/>
      <c r="BV121" s="928">
        <v>10075178</v>
      </c>
      <c r="BW121" s="928"/>
      <c r="BX121" s="928"/>
      <c r="BY121" s="928"/>
      <c r="BZ121" s="928"/>
      <c r="CA121" s="928">
        <v>11993229</v>
      </c>
      <c r="CB121" s="928"/>
      <c r="CC121" s="928"/>
      <c r="CD121" s="928"/>
      <c r="CE121" s="928"/>
      <c r="CF121" s="922">
        <v>34.200000000000003</v>
      </c>
      <c r="CG121" s="923"/>
      <c r="CH121" s="923"/>
      <c r="CI121" s="923"/>
      <c r="CJ121" s="923"/>
      <c r="CK121" s="1011"/>
      <c r="CL121" s="1012"/>
      <c r="CM121" s="1012"/>
      <c r="CN121" s="1012"/>
      <c r="CO121" s="1013"/>
      <c r="CP121" s="1021" t="s">
        <v>408</v>
      </c>
      <c r="CQ121" s="1022"/>
      <c r="CR121" s="1022"/>
      <c r="CS121" s="1022"/>
      <c r="CT121" s="1022"/>
      <c r="CU121" s="1022"/>
      <c r="CV121" s="1022"/>
      <c r="CW121" s="1022"/>
      <c r="CX121" s="1022"/>
      <c r="CY121" s="1022"/>
      <c r="CZ121" s="1022"/>
      <c r="DA121" s="1022"/>
      <c r="DB121" s="1022"/>
      <c r="DC121" s="1022"/>
      <c r="DD121" s="1022"/>
      <c r="DE121" s="1022"/>
      <c r="DF121" s="1023"/>
      <c r="DG121" s="927" t="s">
        <v>443</v>
      </c>
      <c r="DH121" s="928"/>
      <c r="DI121" s="928"/>
      <c r="DJ121" s="928"/>
      <c r="DK121" s="928"/>
      <c r="DL121" s="928" t="s">
        <v>439</v>
      </c>
      <c r="DM121" s="928"/>
      <c r="DN121" s="928"/>
      <c r="DO121" s="928"/>
      <c r="DP121" s="928"/>
      <c r="DQ121" s="928" t="s">
        <v>443</v>
      </c>
      <c r="DR121" s="928"/>
      <c r="DS121" s="928"/>
      <c r="DT121" s="928"/>
      <c r="DU121" s="928"/>
      <c r="DV121" s="929" t="s">
        <v>248</v>
      </c>
      <c r="DW121" s="929"/>
      <c r="DX121" s="929"/>
      <c r="DY121" s="929"/>
      <c r="DZ121" s="930"/>
    </row>
    <row r="122" spans="1:130" s="230" customFormat="1" ht="26.25" customHeight="1" x14ac:dyDescent="0.15">
      <c r="A122" s="1059"/>
      <c r="B122" s="951"/>
      <c r="C122" s="924" t="s">
        <v>454</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248</v>
      </c>
      <c r="AB122" s="961"/>
      <c r="AC122" s="961"/>
      <c r="AD122" s="961"/>
      <c r="AE122" s="962"/>
      <c r="AF122" s="963" t="s">
        <v>248</v>
      </c>
      <c r="AG122" s="961"/>
      <c r="AH122" s="961"/>
      <c r="AI122" s="961"/>
      <c r="AJ122" s="962"/>
      <c r="AK122" s="963" t="s">
        <v>248</v>
      </c>
      <c r="AL122" s="961"/>
      <c r="AM122" s="961"/>
      <c r="AN122" s="961"/>
      <c r="AO122" s="962"/>
      <c r="AP122" s="964" t="s">
        <v>451</v>
      </c>
      <c r="AQ122" s="965"/>
      <c r="AR122" s="965"/>
      <c r="AS122" s="965"/>
      <c r="AT122" s="966"/>
      <c r="AU122" s="996"/>
      <c r="AV122" s="997"/>
      <c r="AW122" s="997"/>
      <c r="AX122" s="997"/>
      <c r="AY122" s="998"/>
      <c r="AZ122" s="975" t="s">
        <v>473</v>
      </c>
      <c r="BA122" s="967"/>
      <c r="BB122" s="967"/>
      <c r="BC122" s="967"/>
      <c r="BD122" s="967"/>
      <c r="BE122" s="967"/>
      <c r="BF122" s="967"/>
      <c r="BG122" s="967"/>
      <c r="BH122" s="967"/>
      <c r="BI122" s="967"/>
      <c r="BJ122" s="967"/>
      <c r="BK122" s="967"/>
      <c r="BL122" s="967"/>
      <c r="BM122" s="967"/>
      <c r="BN122" s="967"/>
      <c r="BO122" s="967"/>
      <c r="BP122" s="968"/>
      <c r="BQ122" s="1001">
        <v>26171880</v>
      </c>
      <c r="BR122" s="1002"/>
      <c r="BS122" s="1002"/>
      <c r="BT122" s="1002"/>
      <c r="BU122" s="1002"/>
      <c r="BV122" s="1002">
        <v>26478833</v>
      </c>
      <c r="BW122" s="1002"/>
      <c r="BX122" s="1002"/>
      <c r="BY122" s="1002"/>
      <c r="BZ122" s="1002"/>
      <c r="CA122" s="1002">
        <v>26608510</v>
      </c>
      <c r="CB122" s="1002"/>
      <c r="CC122" s="1002"/>
      <c r="CD122" s="1002"/>
      <c r="CE122" s="1002"/>
      <c r="CF122" s="1019">
        <v>75.900000000000006</v>
      </c>
      <c r="CG122" s="1020"/>
      <c r="CH122" s="1020"/>
      <c r="CI122" s="1020"/>
      <c r="CJ122" s="1020"/>
      <c r="CK122" s="1011"/>
      <c r="CL122" s="1012"/>
      <c r="CM122" s="1012"/>
      <c r="CN122" s="1012"/>
      <c r="CO122" s="1013"/>
      <c r="CP122" s="1021" t="s">
        <v>409</v>
      </c>
      <c r="CQ122" s="1022"/>
      <c r="CR122" s="1022"/>
      <c r="CS122" s="1022"/>
      <c r="CT122" s="1022"/>
      <c r="CU122" s="1022"/>
      <c r="CV122" s="1022"/>
      <c r="CW122" s="1022"/>
      <c r="CX122" s="1022"/>
      <c r="CY122" s="1022"/>
      <c r="CZ122" s="1022"/>
      <c r="DA122" s="1022"/>
      <c r="DB122" s="1022"/>
      <c r="DC122" s="1022"/>
      <c r="DD122" s="1022"/>
      <c r="DE122" s="1022"/>
      <c r="DF122" s="1023"/>
      <c r="DG122" s="927" t="s">
        <v>248</v>
      </c>
      <c r="DH122" s="928"/>
      <c r="DI122" s="928"/>
      <c r="DJ122" s="928"/>
      <c r="DK122" s="928"/>
      <c r="DL122" s="928" t="s">
        <v>248</v>
      </c>
      <c r="DM122" s="928"/>
      <c r="DN122" s="928"/>
      <c r="DO122" s="928"/>
      <c r="DP122" s="928"/>
      <c r="DQ122" s="928" t="s">
        <v>248</v>
      </c>
      <c r="DR122" s="928"/>
      <c r="DS122" s="928"/>
      <c r="DT122" s="928"/>
      <c r="DU122" s="928"/>
      <c r="DV122" s="929" t="s">
        <v>443</v>
      </c>
      <c r="DW122" s="929"/>
      <c r="DX122" s="929"/>
      <c r="DY122" s="929"/>
      <c r="DZ122" s="930"/>
    </row>
    <row r="123" spans="1:130" s="230" customFormat="1" ht="26.25" customHeight="1" x14ac:dyDescent="0.15">
      <c r="A123" s="1059"/>
      <c r="B123" s="951"/>
      <c r="C123" s="924" t="s">
        <v>460</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248</v>
      </c>
      <c r="AB123" s="961"/>
      <c r="AC123" s="961"/>
      <c r="AD123" s="961"/>
      <c r="AE123" s="962"/>
      <c r="AF123" s="963" t="s">
        <v>443</v>
      </c>
      <c r="AG123" s="961"/>
      <c r="AH123" s="961"/>
      <c r="AI123" s="961"/>
      <c r="AJ123" s="962"/>
      <c r="AK123" s="963" t="s">
        <v>443</v>
      </c>
      <c r="AL123" s="961"/>
      <c r="AM123" s="961"/>
      <c r="AN123" s="961"/>
      <c r="AO123" s="962"/>
      <c r="AP123" s="964" t="s">
        <v>443</v>
      </c>
      <c r="AQ123" s="965"/>
      <c r="AR123" s="965"/>
      <c r="AS123" s="965"/>
      <c r="AT123" s="966"/>
      <c r="AU123" s="999"/>
      <c r="AV123" s="1000"/>
      <c r="AW123" s="1000"/>
      <c r="AX123" s="1000"/>
      <c r="AY123" s="1000"/>
      <c r="AZ123" s="251" t="s">
        <v>191</v>
      </c>
      <c r="BA123" s="251"/>
      <c r="BB123" s="251"/>
      <c r="BC123" s="251"/>
      <c r="BD123" s="251"/>
      <c r="BE123" s="251"/>
      <c r="BF123" s="251"/>
      <c r="BG123" s="251"/>
      <c r="BH123" s="251"/>
      <c r="BI123" s="251"/>
      <c r="BJ123" s="251"/>
      <c r="BK123" s="251"/>
      <c r="BL123" s="251"/>
      <c r="BM123" s="251"/>
      <c r="BN123" s="251"/>
      <c r="BO123" s="979" t="s">
        <v>474</v>
      </c>
      <c r="BP123" s="1007"/>
      <c r="BQ123" s="1065">
        <v>47979461</v>
      </c>
      <c r="BR123" s="1066"/>
      <c r="BS123" s="1066"/>
      <c r="BT123" s="1066"/>
      <c r="BU123" s="1066"/>
      <c r="BV123" s="1066">
        <v>52575175</v>
      </c>
      <c r="BW123" s="1066"/>
      <c r="BX123" s="1066"/>
      <c r="BY123" s="1066"/>
      <c r="BZ123" s="1066"/>
      <c r="CA123" s="1066">
        <v>57336484</v>
      </c>
      <c r="CB123" s="1066"/>
      <c r="CC123" s="1066"/>
      <c r="CD123" s="1066"/>
      <c r="CE123" s="1066"/>
      <c r="CF123" s="1003"/>
      <c r="CG123" s="1004"/>
      <c r="CH123" s="1004"/>
      <c r="CI123" s="1004"/>
      <c r="CJ123" s="1005"/>
      <c r="CK123" s="1011"/>
      <c r="CL123" s="1012"/>
      <c r="CM123" s="1012"/>
      <c r="CN123" s="1012"/>
      <c r="CO123" s="1013"/>
      <c r="CP123" s="1021" t="s">
        <v>475</v>
      </c>
      <c r="CQ123" s="1022"/>
      <c r="CR123" s="1022"/>
      <c r="CS123" s="1022"/>
      <c r="CT123" s="1022"/>
      <c r="CU123" s="1022"/>
      <c r="CV123" s="1022"/>
      <c r="CW123" s="1022"/>
      <c r="CX123" s="1022"/>
      <c r="CY123" s="1022"/>
      <c r="CZ123" s="1022"/>
      <c r="DA123" s="1022"/>
      <c r="DB123" s="1022"/>
      <c r="DC123" s="1022"/>
      <c r="DD123" s="1022"/>
      <c r="DE123" s="1022"/>
      <c r="DF123" s="1023"/>
      <c r="DG123" s="960" t="s">
        <v>451</v>
      </c>
      <c r="DH123" s="961"/>
      <c r="DI123" s="961"/>
      <c r="DJ123" s="961"/>
      <c r="DK123" s="962"/>
      <c r="DL123" s="963" t="s">
        <v>248</v>
      </c>
      <c r="DM123" s="961"/>
      <c r="DN123" s="961"/>
      <c r="DO123" s="961"/>
      <c r="DP123" s="962"/>
      <c r="DQ123" s="963" t="s">
        <v>443</v>
      </c>
      <c r="DR123" s="961"/>
      <c r="DS123" s="961"/>
      <c r="DT123" s="961"/>
      <c r="DU123" s="962"/>
      <c r="DV123" s="964" t="s">
        <v>443</v>
      </c>
      <c r="DW123" s="965"/>
      <c r="DX123" s="965"/>
      <c r="DY123" s="965"/>
      <c r="DZ123" s="966"/>
    </row>
    <row r="124" spans="1:130" s="230" customFormat="1" ht="26.25" customHeight="1" thickBot="1" x14ac:dyDescent="0.2">
      <c r="A124" s="1059"/>
      <c r="B124" s="951"/>
      <c r="C124" s="924" t="s">
        <v>463</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443</v>
      </c>
      <c r="AB124" s="961"/>
      <c r="AC124" s="961"/>
      <c r="AD124" s="961"/>
      <c r="AE124" s="962"/>
      <c r="AF124" s="963" t="s">
        <v>248</v>
      </c>
      <c r="AG124" s="961"/>
      <c r="AH124" s="961"/>
      <c r="AI124" s="961"/>
      <c r="AJ124" s="962"/>
      <c r="AK124" s="963" t="s">
        <v>248</v>
      </c>
      <c r="AL124" s="961"/>
      <c r="AM124" s="961"/>
      <c r="AN124" s="961"/>
      <c r="AO124" s="962"/>
      <c r="AP124" s="964" t="s">
        <v>439</v>
      </c>
      <c r="AQ124" s="965"/>
      <c r="AR124" s="965"/>
      <c r="AS124" s="965"/>
      <c r="AT124" s="966"/>
      <c r="AU124" s="1061" t="s">
        <v>476</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443</v>
      </c>
      <c r="BR124" s="1029"/>
      <c r="BS124" s="1029"/>
      <c r="BT124" s="1029"/>
      <c r="BU124" s="1029"/>
      <c r="BV124" s="1029" t="s">
        <v>451</v>
      </c>
      <c r="BW124" s="1029"/>
      <c r="BX124" s="1029"/>
      <c r="BY124" s="1029"/>
      <c r="BZ124" s="1029"/>
      <c r="CA124" s="1029" t="s">
        <v>439</v>
      </c>
      <c r="CB124" s="1029"/>
      <c r="CC124" s="1029"/>
      <c r="CD124" s="1029"/>
      <c r="CE124" s="1029"/>
      <c r="CF124" s="1030"/>
      <c r="CG124" s="1031"/>
      <c r="CH124" s="1031"/>
      <c r="CI124" s="1031"/>
      <c r="CJ124" s="1032"/>
      <c r="CK124" s="1014"/>
      <c r="CL124" s="1014"/>
      <c r="CM124" s="1014"/>
      <c r="CN124" s="1014"/>
      <c r="CO124" s="1015"/>
      <c r="CP124" s="1021" t="s">
        <v>477</v>
      </c>
      <c r="CQ124" s="1022"/>
      <c r="CR124" s="1022"/>
      <c r="CS124" s="1022"/>
      <c r="CT124" s="1022"/>
      <c r="CU124" s="1022"/>
      <c r="CV124" s="1022"/>
      <c r="CW124" s="1022"/>
      <c r="CX124" s="1022"/>
      <c r="CY124" s="1022"/>
      <c r="CZ124" s="1022"/>
      <c r="DA124" s="1022"/>
      <c r="DB124" s="1022"/>
      <c r="DC124" s="1022"/>
      <c r="DD124" s="1022"/>
      <c r="DE124" s="1022"/>
      <c r="DF124" s="1023"/>
      <c r="DG124" s="1006" t="s">
        <v>439</v>
      </c>
      <c r="DH124" s="988"/>
      <c r="DI124" s="988"/>
      <c r="DJ124" s="988"/>
      <c r="DK124" s="989"/>
      <c r="DL124" s="987" t="s">
        <v>438</v>
      </c>
      <c r="DM124" s="988"/>
      <c r="DN124" s="988"/>
      <c r="DO124" s="988"/>
      <c r="DP124" s="989"/>
      <c r="DQ124" s="987" t="s">
        <v>439</v>
      </c>
      <c r="DR124" s="988"/>
      <c r="DS124" s="988"/>
      <c r="DT124" s="988"/>
      <c r="DU124" s="989"/>
      <c r="DV124" s="990" t="s">
        <v>248</v>
      </c>
      <c r="DW124" s="991"/>
      <c r="DX124" s="991"/>
      <c r="DY124" s="991"/>
      <c r="DZ124" s="992"/>
    </row>
    <row r="125" spans="1:130" s="230" customFormat="1" ht="26.25" customHeight="1" x14ac:dyDescent="0.15">
      <c r="A125" s="1059"/>
      <c r="B125" s="951"/>
      <c r="C125" s="924" t="s">
        <v>465</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438</v>
      </c>
      <c r="AB125" s="961"/>
      <c r="AC125" s="961"/>
      <c r="AD125" s="961"/>
      <c r="AE125" s="962"/>
      <c r="AF125" s="963" t="s">
        <v>248</v>
      </c>
      <c r="AG125" s="961"/>
      <c r="AH125" s="961"/>
      <c r="AI125" s="961"/>
      <c r="AJ125" s="962"/>
      <c r="AK125" s="963" t="s">
        <v>438</v>
      </c>
      <c r="AL125" s="961"/>
      <c r="AM125" s="961"/>
      <c r="AN125" s="961"/>
      <c r="AO125" s="962"/>
      <c r="AP125" s="964" t="s">
        <v>438</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478</v>
      </c>
      <c r="CL125" s="1009"/>
      <c r="CM125" s="1009"/>
      <c r="CN125" s="1009"/>
      <c r="CO125" s="1010"/>
      <c r="CP125" s="931" t="s">
        <v>479</v>
      </c>
      <c r="CQ125" s="899"/>
      <c r="CR125" s="899"/>
      <c r="CS125" s="899"/>
      <c r="CT125" s="899"/>
      <c r="CU125" s="899"/>
      <c r="CV125" s="899"/>
      <c r="CW125" s="899"/>
      <c r="CX125" s="899"/>
      <c r="CY125" s="899"/>
      <c r="CZ125" s="899"/>
      <c r="DA125" s="899"/>
      <c r="DB125" s="899"/>
      <c r="DC125" s="899"/>
      <c r="DD125" s="899"/>
      <c r="DE125" s="899"/>
      <c r="DF125" s="900"/>
      <c r="DG125" s="932" t="s">
        <v>248</v>
      </c>
      <c r="DH125" s="933"/>
      <c r="DI125" s="933"/>
      <c r="DJ125" s="933"/>
      <c r="DK125" s="933"/>
      <c r="DL125" s="933" t="s">
        <v>248</v>
      </c>
      <c r="DM125" s="933"/>
      <c r="DN125" s="933"/>
      <c r="DO125" s="933"/>
      <c r="DP125" s="933"/>
      <c r="DQ125" s="933" t="s">
        <v>438</v>
      </c>
      <c r="DR125" s="933"/>
      <c r="DS125" s="933"/>
      <c r="DT125" s="933"/>
      <c r="DU125" s="933"/>
      <c r="DV125" s="934" t="s">
        <v>248</v>
      </c>
      <c r="DW125" s="934"/>
      <c r="DX125" s="934"/>
      <c r="DY125" s="934"/>
      <c r="DZ125" s="935"/>
    </row>
    <row r="126" spans="1:130" s="230" customFormat="1" ht="26.25" customHeight="1" thickBot="1" x14ac:dyDescent="0.2">
      <c r="A126" s="1059"/>
      <c r="B126" s="951"/>
      <c r="C126" s="924" t="s">
        <v>467</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v>74099</v>
      </c>
      <c r="AB126" s="961"/>
      <c r="AC126" s="961"/>
      <c r="AD126" s="961"/>
      <c r="AE126" s="962"/>
      <c r="AF126" s="963">
        <v>70844</v>
      </c>
      <c r="AG126" s="961"/>
      <c r="AH126" s="961"/>
      <c r="AI126" s="961"/>
      <c r="AJ126" s="962"/>
      <c r="AK126" s="963">
        <v>70844</v>
      </c>
      <c r="AL126" s="961"/>
      <c r="AM126" s="961"/>
      <c r="AN126" s="961"/>
      <c r="AO126" s="962"/>
      <c r="AP126" s="964">
        <v>0.2</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480</v>
      </c>
      <c r="CQ126" s="925"/>
      <c r="CR126" s="925"/>
      <c r="CS126" s="925"/>
      <c r="CT126" s="925"/>
      <c r="CU126" s="925"/>
      <c r="CV126" s="925"/>
      <c r="CW126" s="925"/>
      <c r="CX126" s="925"/>
      <c r="CY126" s="925"/>
      <c r="CZ126" s="925"/>
      <c r="DA126" s="925"/>
      <c r="DB126" s="925"/>
      <c r="DC126" s="925"/>
      <c r="DD126" s="925"/>
      <c r="DE126" s="925"/>
      <c r="DF126" s="926"/>
      <c r="DG126" s="927" t="s">
        <v>248</v>
      </c>
      <c r="DH126" s="928"/>
      <c r="DI126" s="928"/>
      <c r="DJ126" s="928"/>
      <c r="DK126" s="928"/>
      <c r="DL126" s="928" t="s">
        <v>439</v>
      </c>
      <c r="DM126" s="928"/>
      <c r="DN126" s="928"/>
      <c r="DO126" s="928"/>
      <c r="DP126" s="928"/>
      <c r="DQ126" s="928" t="s">
        <v>248</v>
      </c>
      <c r="DR126" s="928"/>
      <c r="DS126" s="928"/>
      <c r="DT126" s="928"/>
      <c r="DU126" s="928"/>
      <c r="DV126" s="929" t="s">
        <v>451</v>
      </c>
      <c r="DW126" s="929"/>
      <c r="DX126" s="929"/>
      <c r="DY126" s="929"/>
      <c r="DZ126" s="930"/>
    </row>
    <row r="127" spans="1:130" s="230" customFormat="1" ht="26.25" customHeight="1" x14ac:dyDescent="0.15">
      <c r="A127" s="1060"/>
      <c r="B127" s="953"/>
      <c r="C127" s="975" t="s">
        <v>481</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438</v>
      </c>
      <c r="AB127" s="961"/>
      <c r="AC127" s="961"/>
      <c r="AD127" s="961"/>
      <c r="AE127" s="962"/>
      <c r="AF127" s="963" t="s">
        <v>248</v>
      </c>
      <c r="AG127" s="961"/>
      <c r="AH127" s="961"/>
      <c r="AI127" s="961"/>
      <c r="AJ127" s="962"/>
      <c r="AK127" s="963" t="s">
        <v>438</v>
      </c>
      <c r="AL127" s="961"/>
      <c r="AM127" s="961"/>
      <c r="AN127" s="961"/>
      <c r="AO127" s="962"/>
      <c r="AP127" s="964" t="s">
        <v>439</v>
      </c>
      <c r="AQ127" s="965"/>
      <c r="AR127" s="965"/>
      <c r="AS127" s="965"/>
      <c r="AT127" s="966"/>
      <c r="AU127" s="232"/>
      <c r="AV127" s="232"/>
      <c r="AW127" s="232"/>
      <c r="AX127" s="1033" t="s">
        <v>482</v>
      </c>
      <c r="AY127" s="1034"/>
      <c r="AZ127" s="1034"/>
      <c r="BA127" s="1034"/>
      <c r="BB127" s="1034"/>
      <c r="BC127" s="1034"/>
      <c r="BD127" s="1034"/>
      <c r="BE127" s="1035"/>
      <c r="BF127" s="1036" t="s">
        <v>483</v>
      </c>
      <c r="BG127" s="1034"/>
      <c r="BH127" s="1034"/>
      <c r="BI127" s="1034"/>
      <c r="BJ127" s="1034"/>
      <c r="BK127" s="1034"/>
      <c r="BL127" s="1035"/>
      <c r="BM127" s="1036" t="s">
        <v>484</v>
      </c>
      <c r="BN127" s="1034"/>
      <c r="BO127" s="1034"/>
      <c r="BP127" s="1034"/>
      <c r="BQ127" s="1034"/>
      <c r="BR127" s="1034"/>
      <c r="BS127" s="1035"/>
      <c r="BT127" s="1036" t="s">
        <v>485</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486</v>
      </c>
      <c r="CQ127" s="925"/>
      <c r="CR127" s="925"/>
      <c r="CS127" s="925"/>
      <c r="CT127" s="925"/>
      <c r="CU127" s="925"/>
      <c r="CV127" s="925"/>
      <c r="CW127" s="925"/>
      <c r="CX127" s="925"/>
      <c r="CY127" s="925"/>
      <c r="CZ127" s="925"/>
      <c r="DA127" s="925"/>
      <c r="DB127" s="925"/>
      <c r="DC127" s="925"/>
      <c r="DD127" s="925"/>
      <c r="DE127" s="925"/>
      <c r="DF127" s="926"/>
      <c r="DG127" s="927" t="s">
        <v>248</v>
      </c>
      <c r="DH127" s="928"/>
      <c r="DI127" s="928"/>
      <c r="DJ127" s="928"/>
      <c r="DK127" s="928"/>
      <c r="DL127" s="928" t="s">
        <v>438</v>
      </c>
      <c r="DM127" s="928"/>
      <c r="DN127" s="928"/>
      <c r="DO127" s="928"/>
      <c r="DP127" s="928"/>
      <c r="DQ127" s="928" t="s">
        <v>248</v>
      </c>
      <c r="DR127" s="928"/>
      <c r="DS127" s="928"/>
      <c r="DT127" s="928"/>
      <c r="DU127" s="928"/>
      <c r="DV127" s="929" t="s">
        <v>438</v>
      </c>
      <c r="DW127" s="929"/>
      <c r="DX127" s="929"/>
      <c r="DY127" s="929"/>
      <c r="DZ127" s="930"/>
    </row>
    <row r="128" spans="1:130" s="230" customFormat="1" ht="26.25" customHeight="1" thickBot="1" x14ac:dyDescent="0.2">
      <c r="A128" s="1043" t="s">
        <v>487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488</v>
      </c>
      <c r="X128" s="1045"/>
      <c r="Y128" s="1045"/>
      <c r="Z128" s="1046"/>
      <c r="AA128" s="1047">
        <v>896695</v>
      </c>
      <c r="AB128" s="1048"/>
      <c r="AC128" s="1048"/>
      <c r="AD128" s="1048"/>
      <c r="AE128" s="1049"/>
      <c r="AF128" s="1050">
        <v>922313</v>
      </c>
      <c r="AG128" s="1048"/>
      <c r="AH128" s="1048"/>
      <c r="AI128" s="1048"/>
      <c r="AJ128" s="1049"/>
      <c r="AK128" s="1050">
        <v>955088</v>
      </c>
      <c r="AL128" s="1048"/>
      <c r="AM128" s="1048"/>
      <c r="AN128" s="1048"/>
      <c r="AO128" s="1049"/>
      <c r="AP128" s="1051"/>
      <c r="AQ128" s="1052"/>
      <c r="AR128" s="1052"/>
      <c r="AS128" s="1052"/>
      <c r="AT128" s="1053"/>
      <c r="AU128" s="232"/>
      <c r="AV128" s="232"/>
      <c r="AW128" s="232"/>
      <c r="AX128" s="898" t="s">
        <v>489</v>
      </c>
      <c r="AY128" s="899"/>
      <c r="AZ128" s="899"/>
      <c r="BA128" s="899"/>
      <c r="BB128" s="899"/>
      <c r="BC128" s="899"/>
      <c r="BD128" s="899"/>
      <c r="BE128" s="900"/>
      <c r="BF128" s="1054" t="s">
        <v>248</v>
      </c>
      <c r="BG128" s="1055"/>
      <c r="BH128" s="1055"/>
      <c r="BI128" s="1055"/>
      <c r="BJ128" s="1055"/>
      <c r="BK128" s="1055"/>
      <c r="BL128" s="1056"/>
      <c r="BM128" s="1054">
        <v>11.53</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490</v>
      </c>
      <c r="CQ128" s="726"/>
      <c r="CR128" s="726"/>
      <c r="CS128" s="726"/>
      <c r="CT128" s="726"/>
      <c r="CU128" s="726"/>
      <c r="CV128" s="726"/>
      <c r="CW128" s="726"/>
      <c r="CX128" s="726"/>
      <c r="CY128" s="726"/>
      <c r="CZ128" s="726"/>
      <c r="DA128" s="726"/>
      <c r="DB128" s="726"/>
      <c r="DC128" s="726"/>
      <c r="DD128" s="726"/>
      <c r="DE128" s="726"/>
      <c r="DF128" s="1038"/>
      <c r="DG128" s="1039" t="s">
        <v>491</v>
      </c>
      <c r="DH128" s="1040"/>
      <c r="DI128" s="1040"/>
      <c r="DJ128" s="1040"/>
      <c r="DK128" s="1040"/>
      <c r="DL128" s="1040" t="s">
        <v>491</v>
      </c>
      <c r="DM128" s="1040"/>
      <c r="DN128" s="1040"/>
      <c r="DO128" s="1040"/>
      <c r="DP128" s="1040"/>
      <c r="DQ128" s="1040" t="s">
        <v>451</v>
      </c>
      <c r="DR128" s="1040"/>
      <c r="DS128" s="1040"/>
      <c r="DT128" s="1040"/>
      <c r="DU128" s="1040"/>
      <c r="DV128" s="1041" t="s">
        <v>438</v>
      </c>
      <c r="DW128" s="1041"/>
      <c r="DX128" s="1041"/>
      <c r="DY128" s="1041"/>
      <c r="DZ128" s="1042"/>
    </row>
    <row r="129" spans="1:131" s="230" customFormat="1" ht="26.25" customHeight="1" x14ac:dyDescent="0.15">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492</v>
      </c>
      <c r="X129" s="1073"/>
      <c r="Y129" s="1073"/>
      <c r="Z129" s="1074"/>
      <c r="AA129" s="960">
        <v>36910096</v>
      </c>
      <c r="AB129" s="961"/>
      <c r="AC129" s="961"/>
      <c r="AD129" s="961"/>
      <c r="AE129" s="962"/>
      <c r="AF129" s="963">
        <v>38048196</v>
      </c>
      <c r="AG129" s="961"/>
      <c r="AH129" s="961"/>
      <c r="AI129" s="961"/>
      <c r="AJ129" s="962"/>
      <c r="AK129" s="963">
        <v>37473101</v>
      </c>
      <c r="AL129" s="961"/>
      <c r="AM129" s="961"/>
      <c r="AN129" s="961"/>
      <c r="AO129" s="962"/>
      <c r="AP129" s="1075"/>
      <c r="AQ129" s="1076"/>
      <c r="AR129" s="1076"/>
      <c r="AS129" s="1076"/>
      <c r="AT129" s="1077"/>
      <c r="AU129" s="233"/>
      <c r="AV129" s="233"/>
      <c r="AW129" s="233"/>
      <c r="AX129" s="1067" t="s">
        <v>493</v>
      </c>
      <c r="AY129" s="925"/>
      <c r="AZ129" s="925"/>
      <c r="BA129" s="925"/>
      <c r="BB129" s="925"/>
      <c r="BC129" s="925"/>
      <c r="BD129" s="925"/>
      <c r="BE129" s="926"/>
      <c r="BF129" s="1068" t="s">
        <v>494</v>
      </c>
      <c r="BG129" s="1069"/>
      <c r="BH129" s="1069"/>
      <c r="BI129" s="1069"/>
      <c r="BJ129" s="1069"/>
      <c r="BK129" s="1069"/>
      <c r="BL129" s="1070"/>
      <c r="BM129" s="1068">
        <v>16.53</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495</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496</v>
      </c>
      <c r="X130" s="1073"/>
      <c r="Y130" s="1073"/>
      <c r="Z130" s="1074"/>
      <c r="AA130" s="960">
        <v>2395648</v>
      </c>
      <c r="AB130" s="961"/>
      <c r="AC130" s="961"/>
      <c r="AD130" s="961"/>
      <c r="AE130" s="962"/>
      <c r="AF130" s="963">
        <v>2382660</v>
      </c>
      <c r="AG130" s="961"/>
      <c r="AH130" s="961"/>
      <c r="AI130" s="961"/>
      <c r="AJ130" s="962"/>
      <c r="AK130" s="963">
        <v>2402070</v>
      </c>
      <c r="AL130" s="961"/>
      <c r="AM130" s="961"/>
      <c r="AN130" s="961"/>
      <c r="AO130" s="962"/>
      <c r="AP130" s="1075"/>
      <c r="AQ130" s="1076"/>
      <c r="AR130" s="1076"/>
      <c r="AS130" s="1076"/>
      <c r="AT130" s="1077"/>
      <c r="AU130" s="233"/>
      <c r="AV130" s="233"/>
      <c r="AW130" s="233"/>
      <c r="AX130" s="1067" t="s">
        <v>497</v>
      </c>
      <c r="AY130" s="925"/>
      <c r="AZ130" s="925"/>
      <c r="BA130" s="925"/>
      <c r="BB130" s="925"/>
      <c r="BC130" s="925"/>
      <c r="BD130" s="925"/>
      <c r="BE130" s="926"/>
      <c r="BF130" s="1103">
        <v>1.9</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498</v>
      </c>
      <c r="X131" s="1110"/>
      <c r="Y131" s="1110"/>
      <c r="Z131" s="1111"/>
      <c r="AA131" s="1006">
        <v>34514448</v>
      </c>
      <c r="AB131" s="988"/>
      <c r="AC131" s="988"/>
      <c r="AD131" s="988"/>
      <c r="AE131" s="989"/>
      <c r="AF131" s="987">
        <v>35665536</v>
      </c>
      <c r="AG131" s="988"/>
      <c r="AH131" s="988"/>
      <c r="AI131" s="988"/>
      <c r="AJ131" s="989"/>
      <c r="AK131" s="987">
        <v>35071031</v>
      </c>
      <c r="AL131" s="988"/>
      <c r="AM131" s="988"/>
      <c r="AN131" s="988"/>
      <c r="AO131" s="989"/>
      <c r="AP131" s="1112"/>
      <c r="AQ131" s="1113"/>
      <c r="AR131" s="1113"/>
      <c r="AS131" s="1113"/>
      <c r="AT131" s="1114"/>
      <c r="AU131" s="233"/>
      <c r="AV131" s="233"/>
      <c r="AW131" s="233"/>
      <c r="AX131" s="1085" t="s">
        <v>499</v>
      </c>
      <c r="AY131" s="726"/>
      <c r="AZ131" s="726"/>
      <c r="BA131" s="726"/>
      <c r="BB131" s="726"/>
      <c r="BC131" s="726"/>
      <c r="BD131" s="726"/>
      <c r="BE131" s="1038"/>
      <c r="BF131" s="1086" t="s">
        <v>491</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500</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501</v>
      </c>
      <c r="W132" s="1096"/>
      <c r="X132" s="1096"/>
      <c r="Y132" s="1096"/>
      <c r="Z132" s="1097"/>
      <c r="AA132" s="1098">
        <v>2.2541139870000002</v>
      </c>
      <c r="AB132" s="1099"/>
      <c r="AC132" s="1099"/>
      <c r="AD132" s="1099"/>
      <c r="AE132" s="1100"/>
      <c r="AF132" s="1101">
        <v>1.813764975</v>
      </c>
      <c r="AG132" s="1099"/>
      <c r="AH132" s="1099"/>
      <c r="AI132" s="1099"/>
      <c r="AJ132" s="1100"/>
      <c r="AK132" s="1101">
        <v>1.847792841</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502</v>
      </c>
      <c r="W133" s="1079"/>
      <c r="X133" s="1079"/>
      <c r="Y133" s="1079"/>
      <c r="Z133" s="1080"/>
      <c r="AA133" s="1081">
        <v>2</v>
      </c>
      <c r="AB133" s="1082"/>
      <c r="AC133" s="1082"/>
      <c r="AD133" s="1082"/>
      <c r="AE133" s="1083"/>
      <c r="AF133" s="1081">
        <v>2</v>
      </c>
      <c r="AG133" s="1082"/>
      <c r="AH133" s="1082"/>
      <c r="AI133" s="1082"/>
      <c r="AJ133" s="1083"/>
      <c r="AK133" s="1081">
        <v>1.9</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TmnRTmqxxStBSQNtuP4OQYTBcoo4nv6IlONEaHb4mUG9kwKvFCwDEVEwMhC1ZCQ/gPpA7HtvR1g6HwDN5O0nw==" saltValue="FAQsJUtUfZsbuJx4TZS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Gtni5L8DdmcKoaYk1IRjeZFMKwcJA67Lb8T3giGmpXI3HRWsuj7uG/BrBMFZjrA/JcwS3t5TdudrPZk4TGp3g==" saltValue="lmJkBa8rkIjjwIpplDAz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eDnXLxagwQpUmFS0oB2G3U2k52kvQROtDfD4AI6AmNkXjNEOma6k5HJY8P9be2rWjS1pLBVWNfDNuw0PzPEg==" saltValue="fzmMxyRYqs6z2Buwncde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511</v>
      </c>
      <c r="AL9" s="1119"/>
      <c r="AM9" s="1119"/>
      <c r="AN9" s="1120"/>
      <c r="AO9" s="281">
        <v>10091303</v>
      </c>
      <c r="AP9" s="281">
        <v>51245</v>
      </c>
      <c r="AQ9" s="282">
        <v>61723</v>
      </c>
      <c r="AR9" s="283">
        <v>-17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512</v>
      </c>
      <c r="AL10" s="1119"/>
      <c r="AM10" s="1119"/>
      <c r="AN10" s="1120"/>
      <c r="AO10" s="284">
        <v>109123</v>
      </c>
      <c r="AP10" s="284">
        <v>554</v>
      </c>
      <c r="AQ10" s="285">
        <v>1286</v>
      </c>
      <c r="AR10" s="286">
        <v>-56.9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513</v>
      </c>
      <c r="AL11" s="1119"/>
      <c r="AM11" s="1119"/>
      <c r="AN11" s="1120"/>
      <c r="AO11" s="284">
        <v>416693</v>
      </c>
      <c r="AP11" s="284">
        <v>2116</v>
      </c>
      <c r="AQ11" s="285">
        <v>1067</v>
      </c>
      <c r="AR11" s="286">
        <v>98.3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514</v>
      </c>
      <c r="AL12" s="1119"/>
      <c r="AM12" s="1119"/>
      <c r="AN12" s="1120"/>
      <c r="AO12" s="284" t="s">
        <v>515</v>
      </c>
      <c r="AP12" s="284" t="s">
        <v>515</v>
      </c>
      <c r="AQ12" s="285">
        <v>49</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516</v>
      </c>
      <c r="AL13" s="1119"/>
      <c r="AM13" s="1119"/>
      <c r="AN13" s="1120"/>
      <c r="AO13" s="284">
        <v>364981</v>
      </c>
      <c r="AP13" s="284">
        <v>1853</v>
      </c>
      <c r="AQ13" s="285">
        <v>2137</v>
      </c>
      <c r="AR13" s="286">
        <v>-13.3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517</v>
      </c>
      <c r="AL14" s="1119"/>
      <c r="AM14" s="1119"/>
      <c r="AN14" s="1120"/>
      <c r="AO14" s="284">
        <v>137922</v>
      </c>
      <c r="AP14" s="284">
        <v>700</v>
      </c>
      <c r="AQ14" s="285">
        <v>1241</v>
      </c>
      <c r="AR14" s="286">
        <v>-43.6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518</v>
      </c>
      <c r="AL15" s="1122"/>
      <c r="AM15" s="1122"/>
      <c r="AN15" s="1123"/>
      <c r="AO15" s="284">
        <v>-402166</v>
      </c>
      <c r="AP15" s="284">
        <v>-2042</v>
      </c>
      <c r="AQ15" s="285">
        <v>-3809</v>
      </c>
      <c r="AR15" s="286">
        <v>-46.4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191</v>
      </c>
      <c r="AL16" s="1122"/>
      <c r="AM16" s="1122"/>
      <c r="AN16" s="1123"/>
      <c r="AO16" s="284">
        <v>10717856</v>
      </c>
      <c r="AP16" s="284">
        <v>54426</v>
      </c>
      <c r="AQ16" s="285">
        <v>63693</v>
      </c>
      <c r="AR16" s="286">
        <v>-14.5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523</v>
      </c>
      <c r="AL21" s="1125"/>
      <c r="AM21" s="1125"/>
      <c r="AN21" s="1126"/>
      <c r="AO21" s="297">
        <v>4.59</v>
      </c>
      <c r="AP21" s="298">
        <v>6.06</v>
      </c>
      <c r="AQ21" s="299">
        <v>-1.47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524</v>
      </c>
      <c r="AL22" s="1125"/>
      <c r="AM22" s="1125"/>
      <c r="AN22" s="1126"/>
      <c r="AO22" s="302">
        <v>100.1</v>
      </c>
      <c r="AP22" s="303">
        <v>99.8</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525</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528</v>
      </c>
      <c r="AL32" s="1133"/>
      <c r="AM32" s="1133"/>
      <c r="AN32" s="1134"/>
      <c r="AO32" s="312">
        <v>3241253</v>
      </c>
      <c r="AP32" s="312">
        <v>16459</v>
      </c>
      <c r="AQ32" s="313">
        <v>26449</v>
      </c>
      <c r="AR32" s="314">
        <v>-37.799999999999997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529</v>
      </c>
      <c r="AL33" s="1133"/>
      <c r="AM33" s="1133"/>
      <c r="AN33" s="1134"/>
      <c r="AO33" s="312" t="s">
        <v>515</v>
      </c>
      <c r="AP33" s="312" t="s">
        <v>515</v>
      </c>
      <c r="AQ33" s="313">
        <v>1</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530</v>
      </c>
      <c r="AL34" s="1133"/>
      <c r="AM34" s="1133"/>
      <c r="AN34" s="1134"/>
      <c r="AO34" s="312" t="s">
        <v>515</v>
      </c>
      <c r="AP34" s="312" t="s">
        <v>515</v>
      </c>
      <c r="AQ34" s="313">
        <v>29</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531</v>
      </c>
      <c r="AL35" s="1133"/>
      <c r="AM35" s="1133"/>
      <c r="AN35" s="1134"/>
      <c r="AO35" s="312">
        <v>579453</v>
      </c>
      <c r="AP35" s="312">
        <v>2943</v>
      </c>
      <c r="AQ35" s="313">
        <v>5448</v>
      </c>
      <c r="AR35" s="314">
        <v>-46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532</v>
      </c>
      <c r="AL36" s="1133"/>
      <c r="AM36" s="1133"/>
      <c r="AN36" s="1134"/>
      <c r="AO36" s="312">
        <v>113648</v>
      </c>
      <c r="AP36" s="312">
        <v>577</v>
      </c>
      <c r="AQ36" s="313">
        <v>445</v>
      </c>
      <c r="AR36" s="314">
        <v>29.7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533</v>
      </c>
      <c r="AL37" s="1133"/>
      <c r="AM37" s="1133"/>
      <c r="AN37" s="1134"/>
      <c r="AO37" s="312">
        <v>70844</v>
      </c>
      <c r="AP37" s="312">
        <v>360</v>
      </c>
      <c r="AQ37" s="313">
        <v>1095</v>
      </c>
      <c r="AR37" s="314">
        <v>-67.099999999999994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534</v>
      </c>
      <c r="AL38" s="1136"/>
      <c r="AM38" s="1136"/>
      <c r="AN38" s="1137"/>
      <c r="AO38" s="315" t="s">
        <v>515</v>
      </c>
      <c r="AP38" s="315" t="s">
        <v>515</v>
      </c>
      <c r="AQ38" s="316">
        <v>0</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535</v>
      </c>
      <c r="AL39" s="1136"/>
      <c r="AM39" s="1136"/>
      <c r="AN39" s="1137"/>
      <c r="AO39" s="312">
        <v>-955088</v>
      </c>
      <c r="AP39" s="312">
        <v>-4850</v>
      </c>
      <c r="AQ39" s="313">
        <v>-7113</v>
      </c>
      <c r="AR39" s="314">
        <v>-31.8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536</v>
      </c>
      <c r="AL40" s="1133"/>
      <c r="AM40" s="1133"/>
      <c r="AN40" s="1134"/>
      <c r="AO40" s="312">
        <v>-2402070</v>
      </c>
      <c r="AP40" s="312">
        <v>-12198</v>
      </c>
      <c r="AQ40" s="313">
        <v>-18923</v>
      </c>
      <c r="AR40" s="314">
        <v>-35.5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305</v>
      </c>
      <c r="AL41" s="1139"/>
      <c r="AM41" s="1139"/>
      <c r="AN41" s="1140"/>
      <c r="AO41" s="312">
        <v>648040</v>
      </c>
      <c r="AP41" s="312">
        <v>3291</v>
      </c>
      <c r="AQ41" s="313">
        <v>7431</v>
      </c>
      <c r="AR41" s="314">
        <v>-55.7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506</v>
      </c>
      <c r="AN49" s="1129" t="s">
        <v>540</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4448532</v>
      </c>
      <c r="AN51" s="334">
        <v>22978</v>
      </c>
      <c r="AO51" s="335">
        <v>69.099999999999994</v>
      </c>
      <c r="AP51" s="336">
        <v>33173</v>
      </c>
      <c r="AQ51" s="337">
        <v>-19.2</v>
      </c>
      <c r="AR51" s="338">
        <v>88.3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2247096</v>
      </c>
      <c r="AN52" s="342">
        <v>11607</v>
      </c>
      <c r="AO52" s="343">
        <v>3.1</v>
      </c>
      <c r="AP52" s="344">
        <v>20353</v>
      </c>
      <c r="AQ52" s="345">
        <v>-25.4</v>
      </c>
      <c r="AR52" s="346">
        <v>28.5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3198424</v>
      </c>
      <c r="AN53" s="334">
        <v>16413</v>
      </c>
      <c r="AO53" s="335">
        <v>-28.6</v>
      </c>
      <c r="AP53" s="336">
        <v>37644</v>
      </c>
      <c r="AQ53" s="337">
        <v>13.5</v>
      </c>
      <c r="AR53" s="338">
        <v>-42.1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2661718</v>
      </c>
      <c r="AN54" s="342">
        <v>13659</v>
      </c>
      <c r="AO54" s="343">
        <v>17.7</v>
      </c>
      <c r="AP54" s="344">
        <v>24939</v>
      </c>
      <c r="AQ54" s="345">
        <v>22.5</v>
      </c>
      <c r="AR54" s="346">
        <v>-4.8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4599427</v>
      </c>
      <c r="AN55" s="334">
        <v>23521</v>
      </c>
      <c r="AO55" s="335">
        <v>43.3</v>
      </c>
      <c r="AP55" s="336">
        <v>39221</v>
      </c>
      <c r="AQ55" s="337">
        <v>4.2</v>
      </c>
      <c r="AR55" s="338">
        <v>39.1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3154277</v>
      </c>
      <c r="AN56" s="342">
        <v>16131</v>
      </c>
      <c r="AO56" s="343">
        <v>18.100000000000001</v>
      </c>
      <c r="AP56" s="344">
        <v>24821</v>
      </c>
      <c r="AQ56" s="345">
        <v>-0.5</v>
      </c>
      <c r="AR56" s="346">
        <v>18.600000000000001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3617277</v>
      </c>
      <c r="AN57" s="334">
        <v>18516</v>
      </c>
      <c r="AO57" s="335">
        <v>-21.3</v>
      </c>
      <c r="AP57" s="336">
        <v>38566</v>
      </c>
      <c r="AQ57" s="337">
        <v>-1.7</v>
      </c>
      <c r="AR57" s="338">
        <v>-19.600000000000001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2438144</v>
      </c>
      <c r="AN58" s="342">
        <v>12480</v>
      </c>
      <c r="AO58" s="343">
        <v>-22.6</v>
      </c>
      <c r="AP58" s="344">
        <v>24059</v>
      </c>
      <c r="AQ58" s="345">
        <v>-3.1</v>
      </c>
      <c r="AR58" s="346">
        <v>-19.5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6791243</v>
      </c>
      <c r="AN59" s="334">
        <v>34487</v>
      </c>
      <c r="AO59" s="335">
        <v>86.3</v>
      </c>
      <c r="AP59" s="336">
        <v>35156</v>
      </c>
      <c r="AQ59" s="337">
        <v>-8.8000000000000007</v>
      </c>
      <c r="AR59" s="338">
        <v>95.1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3670770</v>
      </c>
      <c r="AN60" s="342">
        <v>18641</v>
      </c>
      <c r="AO60" s="343">
        <v>49.4</v>
      </c>
      <c r="AP60" s="344">
        <v>22430</v>
      </c>
      <c r="AQ60" s="345">
        <v>-6.8</v>
      </c>
      <c r="AR60" s="346">
        <v>56.2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4530981</v>
      </c>
      <c r="AN61" s="349">
        <v>23183</v>
      </c>
      <c r="AO61" s="350">
        <v>29.8</v>
      </c>
      <c r="AP61" s="351">
        <v>36752</v>
      </c>
      <c r="AQ61" s="352">
        <v>-2.4</v>
      </c>
      <c r="AR61" s="338">
        <v>32.200000000000003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2834401</v>
      </c>
      <c r="AN62" s="342">
        <v>14504</v>
      </c>
      <c r="AO62" s="343">
        <v>13.1</v>
      </c>
      <c r="AP62" s="344">
        <v>23320</v>
      </c>
      <c r="AQ62" s="345">
        <v>-2.7</v>
      </c>
      <c r="AR62" s="346">
        <v>15.8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IFFRIAq4l2SimJ8fdhwxV5Pb04/SpgbeJcYXzM7KmEbQzqvrJvxUnsFvtKkDpiXs+Pvk9Aa9Ki/zDnLuc84nA==" saltValue="XDeND4vGGd33opOI7YGZ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MYKIQ9OZFNu/KfhNTOi+6fptidnCLrwhsqzptg+5wkATeQoEY5lIIX+naRMKbTamD4F/qlewWsZefh++B8z4PQ==" saltValue="eTLjXGRhSCYIU6DC7Dmm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PZtwFEhkvtmN+BZiszmS+ySGAVknB1+LK7C899btsajx5/C3DG4w/KmdqGOFTWMyPLEZg7/HZowV4zH/qsy9ng==" saltValue="euJV/49KCU6HtO5fPK8q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41" t="s">
        <v>3</v>
      </c>
      <c r="D47" s="1141"/>
      <c r="E47" s="1142"/>
      <c r="F47" s="11">
        <v>8.56</v>
      </c>
      <c r="G47" s="12">
        <v>8.2200000000000006</v>
      </c>
      <c r="H47" s="12">
        <v>7.69</v>
      </c>
      <c r="I47" s="12">
        <v>11.61</v>
      </c>
      <c r="J47" s="13">
        <v>12.08</v>
      </c>
    </row>
    <row r="48" spans="2:10" ht="57.75" customHeight="1" x14ac:dyDescent="0.15">
      <c r="B48" s="14"/>
      <c r="C48" s="1143" t="s">
        <v>4</v>
      </c>
      <c r="D48" s="1143"/>
      <c r="E48" s="1144"/>
      <c r="F48" s="15">
        <v>5.64</v>
      </c>
      <c r="G48" s="16">
        <v>6.05</v>
      </c>
      <c r="H48" s="16">
        <v>8.5500000000000007</v>
      </c>
      <c r="I48" s="16">
        <v>16.59</v>
      </c>
      <c r="J48" s="17">
        <v>13.5</v>
      </c>
    </row>
    <row r="49" spans="2:10" ht="57.75" customHeight="1" thickBot="1" x14ac:dyDescent="0.2">
      <c r="B49" s="18"/>
      <c r="C49" s="1145" t="s">
        <v>5</v>
      </c>
      <c r="D49" s="1145"/>
      <c r="E49" s="1146"/>
      <c r="F49" s="19">
        <v>1.69</v>
      </c>
      <c r="G49" s="20">
        <v>0.08</v>
      </c>
      <c r="H49" s="20">
        <v>2.59</v>
      </c>
      <c r="I49" s="20">
        <v>12.45</v>
      </c>
      <c r="J49" s="21" t="s">
        <v>561</v>
      </c>
    </row>
    <row r="50" spans="2:10" x14ac:dyDescent="0.15"/>
  </sheetData>
  <sheetProtection algorithmName="SHA-512" hashValue="HIiRP8tt9xIIvb3vn9hUQ+nmNlshCKk35Vw4SjjOTH5/3VOk4mq8PrCxcwAROq6X7NNTjIc+1g23scVd+LDaqw==" saltValue="2KpQ8n+w1SVvE4LO6QHB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2024-03-12T05:20:28Z</cp:lastPrinted>
  <dcterms:created xsi:type="dcterms:W3CDTF">2024-02-05T00:54:47Z</dcterms:created>
  <dcterms:modified xsi:type="dcterms:W3CDTF">2024-03-27T01:36:58Z</dcterms:modified>
  <cp:category/>
</cp:coreProperties>
</file>