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1760"/>
  </bookViews>
  <sheets>
    <sheet name="訪問型添付書類一覧【他の指定あり】" sheetId="28" r:id="rId1"/>
    <sheet name="訪問型添付書類一覧【他の指定なし】" sheetId="51" r:id="rId2"/>
    <sheet name="指定申請書（別記様式第３号）" sheetId="34" r:id="rId3"/>
    <sheet name="付表１" sheetId="35" r:id="rId4"/>
    <sheet name="付表１別紙" sheetId="36" r:id="rId5"/>
    <sheet name="様式第２号" sheetId="39" r:id="rId6"/>
    <sheet name="記入方法" sheetId="38" r:id="rId7"/>
    <sheet name="記載例" sheetId="40" r:id="rId8"/>
    <sheet name="プルダウン・リスト（非表示）" sheetId="37" state="hidden" r:id="rId9"/>
    <sheet name="様式第４号の１" sheetId="13" r:id="rId10"/>
    <sheet name="様式第４号の２" sheetId="30" r:id="rId11"/>
    <sheet name="様式第５号" sheetId="41" r:id="rId12"/>
    <sheet name="様式第７号" sheetId="43" r:id="rId13"/>
    <sheet name="様式第11号の１" sheetId="46" r:id="rId14"/>
    <sheet name="様式第11号の２" sheetId="47" r:id="rId15"/>
    <sheet name="様式第12号の１" sheetId="49" r:id="rId16"/>
    <sheet name="様式第12号の２" sheetId="52" r:id="rId17"/>
    <sheet name="別紙37" sheetId="53" r:id="rId18"/>
    <sheet name="別紙38" sheetId="54" r:id="rId19"/>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記載例】シフト記号">'[1]【記載例】シフト記号表（勤務時間帯）'!$C$6:$C$35</definedName>
    <definedName name="ｋ" localSheetId="17">#REF!</definedName>
    <definedName name="ｋ" localSheetId="18">#REF!</definedName>
    <definedName name="ｋ" localSheetId="1">#REF!</definedName>
    <definedName name="ｋ" localSheetId="16">#REF!</definedName>
    <definedName name="ｋ">#REF!</definedName>
    <definedName name="_xlnm.Print_Area" localSheetId="7">記載例!$A$1:$BD$51</definedName>
    <definedName name="_xlnm.Print_Area" localSheetId="6">記入方法!$A$1:$O$81</definedName>
    <definedName name="_xlnm.Print_Area" localSheetId="2">'指定申請書（別記様式第３号）'!$A$1:$AN$58</definedName>
    <definedName name="_xlnm.Print_Area" localSheetId="3">付表１!$A$1:$AH$42</definedName>
    <definedName name="_xlnm.Print_Area" localSheetId="4">付表１別紙!$A$1:$AI$21</definedName>
    <definedName name="_xlnm.Print_Area" localSheetId="17">別紙37!$A$1:$AG$44</definedName>
    <definedName name="_xlnm.Print_Area" localSheetId="18">別紙38!$A$1:$AE$46</definedName>
    <definedName name="_xlnm.Print_Area" localSheetId="0">訪問型添付書類一覧【他の指定あり】!$A$1:$F$36</definedName>
    <definedName name="_xlnm.Print_Area" localSheetId="1">訪問型添付書類一覧【他の指定なし】!$A$1:$F$40</definedName>
    <definedName name="_xlnm.Print_Area" localSheetId="13">様式第11号の１!$A$1:$L$26</definedName>
    <definedName name="_xlnm.Print_Area" localSheetId="15">様式第12号の１!$A$1:$AO$63</definedName>
    <definedName name="_xlnm.Print_Area" localSheetId="16">様式第12号の２!$A$1:$AF$55</definedName>
    <definedName name="_xlnm.Print_Area" localSheetId="5">様式第２号!$A$1:$BD$51</definedName>
    <definedName name="_xlnm.Print_Area" localSheetId="9">様式第４号の１!$B$1:$AH$36</definedName>
    <definedName name="_xlnm.Print_Area" localSheetId="10">様式第４号の２!$B$1:$AH$36</definedName>
    <definedName name="_xlnm.Print_Area" localSheetId="11">様式第５号!$B$1:$M$19</definedName>
    <definedName name="_xlnm.Print_Area" localSheetId="12">様式第７号!$A$1:$B$15</definedName>
    <definedName name="_xlnm.Print_Area">#REF!</definedName>
    <definedName name="_xlnm.Print_Titles" localSheetId="7">記載例!$1:$12</definedName>
    <definedName name="_xlnm.Print_Titles" localSheetId="5">様式第２号!$1:$12</definedName>
    <definedName name="Z_918D9391_3166_42FD_8CCC_73DDA136E9AD_.wvu.PrintArea" localSheetId="16" hidden="1">様式第12号の２!$A$1:$AF$55</definedName>
    <definedName name="サービス種別">[2]サービス種類一覧!$B$4:$B$20</definedName>
    <definedName name="サービス種類">[3]サービス種類一覧!$C$4:$C$20</definedName>
    <definedName name="サービス提供責任者" localSheetId="13">#REF!</definedName>
    <definedName name="サービス提供責任者" localSheetId="14">#REF!</definedName>
    <definedName name="サービス提供責任者" localSheetId="15">#REF!</definedName>
    <definedName name="サービス提供責任者" localSheetId="11">#REF!</definedName>
    <definedName name="サービス提供責任者" localSheetId="12">#REF!</definedName>
    <definedName name="サービス提供責任者">'プルダウン・リスト（非表示）'!$D$13:$D$14</definedName>
    <definedName name="サービス名" localSheetId="17">#REF!</definedName>
    <definedName name="サービス名" localSheetId="18">#REF!</definedName>
    <definedName name="サービス名" localSheetId="1">#REF!</definedName>
    <definedName name="サービス名" localSheetId="13">#REF!</definedName>
    <definedName name="サービス名" localSheetId="14">#REF!</definedName>
    <definedName name="サービス名" localSheetId="15">#REF!</definedName>
    <definedName name="サービス名" localSheetId="16">#REF!</definedName>
    <definedName name="サービス名">#REF!</definedName>
    <definedName name="サービス名称" localSheetId="17">#REF!</definedName>
    <definedName name="サービス名称" localSheetId="18">#REF!</definedName>
    <definedName name="サービス名称" localSheetId="1">#REF!</definedName>
    <definedName name="サービス名称" localSheetId="13">#REF!</definedName>
    <definedName name="サービス名称" localSheetId="14">#REF!</definedName>
    <definedName name="サービス名称" localSheetId="15">#REF!</definedName>
    <definedName name="サービス名称" localSheetId="16">#REF!</definedName>
    <definedName name="サービス名称">#REF!</definedName>
    <definedName name="シフト記号表">[4]様式第２号の２!$C$6:$C$35</definedName>
    <definedName name="だだ" localSheetId="17">#REF!</definedName>
    <definedName name="だだ" localSheetId="18">#REF!</definedName>
    <definedName name="だだ" localSheetId="1">#REF!</definedName>
    <definedName name="だだ" localSheetId="16">#REF!</definedName>
    <definedName name="だだ">#REF!</definedName>
    <definedName name="っっｋ" localSheetId="17">#REF!</definedName>
    <definedName name="っっｋ" localSheetId="18">#REF!</definedName>
    <definedName name="っっｋ" localSheetId="1">#REF!</definedName>
    <definedName name="っっｋ" localSheetId="16">#REF!</definedName>
    <definedName name="っっｋ">#REF!</definedName>
    <definedName name="っっっっｌ" localSheetId="17">#REF!</definedName>
    <definedName name="っっっっｌ" localSheetId="18">#REF!</definedName>
    <definedName name="っっっっｌ" localSheetId="1">#REF!</definedName>
    <definedName name="っっっっｌ" localSheetId="16">#REF!</definedName>
    <definedName name="っっっっｌ">#REF!</definedName>
    <definedName name="確認" localSheetId="17">#REF!</definedName>
    <definedName name="確認" localSheetId="18">#REF!</definedName>
    <definedName name="確認" localSheetId="1">#REF!</definedName>
    <definedName name="確認" localSheetId="13">#REF!</definedName>
    <definedName name="確認" localSheetId="14">#REF!</definedName>
    <definedName name="確認" localSheetId="15">#REF!</definedName>
    <definedName name="確認" localSheetId="16">#REF!</definedName>
    <definedName name="確認">#REF!</definedName>
    <definedName name="管理者">'プルダウン・リスト（非表示）'!$C$13</definedName>
    <definedName name="種類">[5]サービス種類一覧!$A$4:$A$20</definedName>
    <definedName name="職種" localSheetId="13">'[4]プルダウン・リスト（非表示）'!$C$12:$G$12</definedName>
    <definedName name="職種" localSheetId="14">'[4]プルダウン・リスト（非表示）'!$C$12:$G$12</definedName>
    <definedName name="職種" localSheetId="15">'[4]プルダウン・リスト（非表示）'!$C$12:$G$12</definedName>
    <definedName name="職種" localSheetId="11">'[4]プルダウン・リスト（非表示）'!$C$12:$G$12</definedName>
    <definedName name="職種" localSheetId="12">'[4]プルダウン・リスト（非表示）'!$C$12:$G$12</definedName>
    <definedName name="職種">'プルダウン・リスト（非表示）'!$C$12:$F$12</definedName>
    <definedName name="訪問介護員">'プルダウン・リスト（非表示）'!$F$13:$F$20</definedName>
    <definedName name="訪問事業責任者">'プルダウン・リスト（非表示）'!$E$13:$E$20</definedName>
  </definedNames>
  <calcPr calcId="162913"/>
</workbook>
</file>

<file path=xl/calcChain.xml><?xml version="1.0" encoding="utf-8"?>
<calcChain xmlns="http://schemas.openxmlformats.org/spreadsheetml/2006/main">
  <c r="W45" i="40" l="1"/>
  <c r="W44" i="40"/>
  <c r="R44" i="40"/>
  <c r="AE40" i="40"/>
  <c r="R50" i="40" s="1"/>
  <c r="AA40" i="40"/>
  <c r="R45" i="40" s="1"/>
  <c r="AB45" i="40" s="1"/>
  <c r="W50" i="40" s="1"/>
  <c r="Y40" i="40"/>
  <c r="V39" i="40"/>
  <c r="T39" i="40"/>
  <c r="J38" i="40"/>
  <c r="H38" i="40"/>
  <c r="F38" i="40"/>
  <c r="V37" i="40"/>
  <c r="T37" i="40"/>
  <c r="L37" i="40"/>
  <c r="L36" i="40"/>
  <c r="J35" i="40"/>
  <c r="H35" i="40"/>
  <c r="F35" i="40"/>
  <c r="AU30" i="40"/>
  <c r="AW30" i="40" s="1"/>
  <c r="AU29" i="40"/>
  <c r="AW29" i="40" s="1"/>
  <c r="AU28" i="40"/>
  <c r="AW28" i="40" s="1"/>
  <c r="AW27" i="40"/>
  <c r="AU27" i="40"/>
  <c r="AU26" i="40"/>
  <c r="AW26" i="40" s="1"/>
  <c r="AU25" i="40"/>
  <c r="AW25" i="40" s="1"/>
  <c r="AU24" i="40"/>
  <c r="AW24" i="40" s="1"/>
  <c r="AW23" i="40"/>
  <c r="AU23" i="40"/>
  <c r="AU22" i="40"/>
  <c r="AW22" i="40" s="1"/>
  <c r="AU21" i="40"/>
  <c r="AW21" i="40" s="1"/>
  <c r="B21" i="40"/>
  <c r="B22" i="40" s="1"/>
  <c r="B23" i="40" s="1"/>
  <c r="B24" i="40" s="1"/>
  <c r="B25" i="40" s="1"/>
  <c r="B26" i="40" s="1"/>
  <c r="B27" i="40" s="1"/>
  <c r="B28" i="40" s="1"/>
  <c r="B29" i="40" s="1"/>
  <c r="B30" i="40" s="1"/>
  <c r="AU20" i="40"/>
  <c r="AW20" i="40" s="1"/>
  <c r="AU19" i="40"/>
  <c r="AW19" i="40" s="1"/>
  <c r="AU18" i="40"/>
  <c r="AW18" i="40" s="1"/>
  <c r="AU17" i="40"/>
  <c r="AW17" i="40" s="1"/>
  <c r="B17" i="40"/>
  <c r="B18" i="40" s="1"/>
  <c r="B19" i="40" s="1"/>
  <c r="B20" i="40" s="1"/>
  <c r="AU16" i="40"/>
  <c r="AW16" i="40" s="1"/>
  <c r="V38" i="40" s="1"/>
  <c r="B16" i="40"/>
  <c r="AW15" i="40"/>
  <c r="AU15" i="40"/>
  <c r="B15" i="40"/>
  <c r="AU14" i="40"/>
  <c r="AW14" i="40" s="1"/>
  <c r="V36" i="40" s="1"/>
  <c r="B14" i="40"/>
  <c r="AU13" i="40"/>
  <c r="AW13" i="40" s="1"/>
  <c r="AT12" i="40"/>
  <c r="AT11" i="40"/>
  <c r="AS11" i="40"/>
  <c r="AS12" i="40" s="1"/>
  <c r="AG11" i="40"/>
  <c r="AG12" i="40" s="1"/>
  <c r="Y11" i="40"/>
  <c r="Y12" i="40" s="1"/>
  <c r="Q11" i="40"/>
  <c r="Q12" i="40" s="1"/>
  <c r="AT10" i="40"/>
  <c r="AS10" i="40"/>
  <c r="AR10" i="40"/>
  <c r="AR11" i="40" s="1"/>
  <c r="AR12" i="40" s="1"/>
  <c r="AO10" i="40"/>
  <c r="AG10" i="40"/>
  <c r="Y10" i="40"/>
  <c r="Q10" i="40"/>
  <c r="AU8" i="40"/>
  <c r="X2" i="40"/>
  <c r="AA40" i="39"/>
  <c r="T37" i="39"/>
  <c r="T36" i="39"/>
  <c r="W45" i="39"/>
  <c r="W44" i="39"/>
  <c r="R44" i="39"/>
  <c r="AE40" i="39"/>
  <c r="R50" i="39" s="1"/>
  <c r="R45" i="39"/>
  <c r="AB45" i="39" s="1"/>
  <c r="W50" i="39" s="1"/>
  <c r="Y40" i="39"/>
  <c r="J38" i="39"/>
  <c r="H38" i="39"/>
  <c r="F38" i="39"/>
  <c r="L37" i="39"/>
  <c r="L36" i="39"/>
  <c r="J35" i="39"/>
  <c r="H35" i="39"/>
  <c r="F35" i="39"/>
  <c r="AU30" i="39"/>
  <c r="AW30" i="39" s="1"/>
  <c r="AW29" i="39"/>
  <c r="AU29" i="39"/>
  <c r="AU28" i="39"/>
  <c r="AW28" i="39" s="1"/>
  <c r="AW27" i="39"/>
  <c r="AU27" i="39"/>
  <c r="AU26" i="39"/>
  <c r="AW26" i="39" s="1"/>
  <c r="AW25" i="39"/>
  <c r="AU25" i="39"/>
  <c r="AU24" i="39"/>
  <c r="AW24" i="39" s="1"/>
  <c r="AW23" i="39"/>
  <c r="AU23" i="39"/>
  <c r="AU22" i="39"/>
  <c r="AW22" i="39" s="1"/>
  <c r="AW21" i="39"/>
  <c r="AU21" i="39"/>
  <c r="AU20" i="39"/>
  <c r="AW20" i="39" s="1"/>
  <c r="AW19" i="39"/>
  <c r="AU19" i="39"/>
  <c r="AU18" i="39"/>
  <c r="AW18" i="39" s="1"/>
  <c r="AU17" i="39"/>
  <c r="T39" i="39" s="1"/>
  <c r="AU16" i="39"/>
  <c r="AW16" i="39" s="1"/>
  <c r="V38" i="39" s="1"/>
  <c r="AW15" i="39"/>
  <c r="V37" i="39" s="1"/>
  <c r="AU15" i="39"/>
  <c r="B15" i="39"/>
  <c r="B16" i="39" s="1"/>
  <c r="B17" i="39" s="1"/>
  <c r="B18" i="39" s="1"/>
  <c r="B19" i="39" s="1"/>
  <c r="B20" i="39" s="1"/>
  <c r="B21" i="39" s="1"/>
  <c r="B22" i="39" s="1"/>
  <c r="B23" i="39" s="1"/>
  <c r="B24" i="39" s="1"/>
  <c r="B25" i="39" s="1"/>
  <c r="B26" i="39" s="1"/>
  <c r="B27" i="39" s="1"/>
  <c r="B28" i="39" s="1"/>
  <c r="B29" i="39" s="1"/>
  <c r="B30" i="39" s="1"/>
  <c r="AU14" i="39"/>
  <c r="AW14" i="39" s="1"/>
  <c r="V36" i="39" s="1"/>
  <c r="B14" i="39"/>
  <c r="AU13" i="39"/>
  <c r="AW13" i="39" s="1"/>
  <c r="AQ11" i="39"/>
  <c r="AQ12" i="39" s="1"/>
  <c r="AM11" i="39"/>
  <c r="AM12" i="39" s="1"/>
  <c r="AK11" i="39"/>
  <c r="AK12" i="39" s="1"/>
  <c r="AI11" i="39"/>
  <c r="AI12" i="39" s="1"/>
  <c r="AE11" i="39"/>
  <c r="AE12" i="39" s="1"/>
  <c r="AC11" i="39"/>
  <c r="AC12" i="39" s="1"/>
  <c r="AA11" i="39"/>
  <c r="AA12" i="39" s="1"/>
  <c r="W11" i="39"/>
  <c r="W12" i="39" s="1"/>
  <c r="U11" i="39"/>
  <c r="U12" i="39" s="1"/>
  <c r="S11" i="39"/>
  <c r="S12" i="39" s="1"/>
  <c r="AT10" i="39"/>
  <c r="AT11" i="39" s="1"/>
  <c r="AT12" i="39" s="1"/>
  <c r="AS10" i="39"/>
  <c r="AS11" i="39" s="1"/>
  <c r="AS12" i="39" s="1"/>
  <c r="AR10" i="39"/>
  <c r="AR11" i="39" s="1"/>
  <c r="AR12" i="39" s="1"/>
  <c r="AN10" i="39"/>
  <c r="AL10" i="39"/>
  <c r="AJ10" i="39"/>
  <c r="AF10" i="39"/>
  <c r="AD10" i="39"/>
  <c r="AB10" i="39"/>
  <c r="X10" i="39"/>
  <c r="V10" i="39"/>
  <c r="T10" i="39"/>
  <c r="P10" i="39"/>
  <c r="AU8" i="39"/>
  <c r="AZ6" i="39"/>
  <c r="X2" i="39"/>
  <c r="AN11" i="39" s="1"/>
  <c r="AN12" i="39" s="1"/>
  <c r="T38" i="40" l="1"/>
  <c r="T36" i="40"/>
  <c r="T40" i="40" s="1"/>
  <c r="V40" i="40"/>
  <c r="AN11" i="40"/>
  <c r="AN12" i="40" s="1"/>
  <c r="AJ11" i="40"/>
  <c r="AJ12" i="40" s="1"/>
  <c r="AF11" i="40"/>
  <c r="AF12" i="40" s="1"/>
  <c r="AB11" i="40"/>
  <c r="AB12" i="40" s="1"/>
  <c r="X11" i="40"/>
  <c r="X12" i="40" s="1"/>
  <c r="T11" i="40"/>
  <c r="T12" i="40" s="1"/>
  <c r="P11" i="40"/>
  <c r="P12" i="40" s="1"/>
  <c r="AQ10" i="40"/>
  <c r="AM10" i="40"/>
  <c r="AI10" i="40"/>
  <c r="AE10" i="40"/>
  <c r="AA10" i="40"/>
  <c r="W10" i="40"/>
  <c r="S10" i="40"/>
  <c r="AQ11" i="40"/>
  <c r="AQ12" i="40" s="1"/>
  <c r="AM11" i="40"/>
  <c r="AM12" i="40" s="1"/>
  <c r="AI11" i="40"/>
  <c r="AI12" i="40" s="1"/>
  <c r="AE11" i="40"/>
  <c r="AE12" i="40" s="1"/>
  <c r="AA11" i="40"/>
  <c r="AA12" i="40" s="1"/>
  <c r="W11" i="40"/>
  <c r="W12" i="40" s="1"/>
  <c r="S11" i="40"/>
  <c r="S12" i="40" s="1"/>
  <c r="AP10" i="40"/>
  <c r="AL10" i="40"/>
  <c r="AH10" i="40"/>
  <c r="AD10" i="40"/>
  <c r="Z10" i="40"/>
  <c r="V10" i="40"/>
  <c r="R10" i="40"/>
  <c r="AZ6" i="40"/>
  <c r="AP11" i="40"/>
  <c r="AP12" i="40" s="1"/>
  <c r="AL11" i="40"/>
  <c r="AL12" i="40" s="1"/>
  <c r="T10" i="40"/>
  <c r="AB10" i="40"/>
  <c r="AJ10" i="40"/>
  <c r="U10" i="40"/>
  <c r="AC10" i="40"/>
  <c r="AK10" i="40"/>
  <c r="U11" i="40"/>
  <c r="U12" i="40" s="1"/>
  <c r="AK11" i="40"/>
  <c r="AK12" i="40" s="1"/>
  <c r="L38" i="40"/>
  <c r="L40" i="40" s="1"/>
  <c r="C45" i="40" s="1"/>
  <c r="AB50" i="40"/>
  <c r="R11" i="40"/>
  <c r="R12" i="40" s="1"/>
  <c r="Z11" i="40"/>
  <c r="Z12" i="40" s="1"/>
  <c r="AH11" i="40"/>
  <c r="AH12" i="40" s="1"/>
  <c r="AC11" i="40"/>
  <c r="AC12" i="40" s="1"/>
  <c r="P10" i="40"/>
  <c r="X10" i="40"/>
  <c r="AF10" i="40"/>
  <c r="AN10" i="40"/>
  <c r="V11" i="40"/>
  <c r="V12" i="40" s="1"/>
  <c r="AD11" i="40"/>
  <c r="AD12" i="40" s="1"/>
  <c r="AO11" i="40"/>
  <c r="AO12" i="40" s="1"/>
  <c r="T38" i="39"/>
  <c r="T40" i="39" s="1"/>
  <c r="L38" i="39"/>
  <c r="L40" i="39" s="1"/>
  <c r="C45" i="39" s="1"/>
  <c r="I45" i="39" s="1"/>
  <c r="AB50" i="39"/>
  <c r="AW17" i="39"/>
  <c r="V39" i="39" s="1"/>
  <c r="V40" i="39" s="1"/>
  <c r="R10" i="39"/>
  <c r="Z10" i="39"/>
  <c r="AH10" i="39"/>
  <c r="AP10" i="39"/>
  <c r="Q11" i="39"/>
  <c r="Q12" i="39" s="1"/>
  <c r="Y11" i="39"/>
  <c r="Y12" i="39" s="1"/>
  <c r="AG11" i="39"/>
  <c r="AG12" i="39" s="1"/>
  <c r="AO11" i="39"/>
  <c r="AO12" i="39" s="1"/>
  <c r="L45" i="39"/>
  <c r="Q10" i="39"/>
  <c r="U10" i="39"/>
  <c r="Y10" i="39"/>
  <c r="AC10" i="39"/>
  <c r="AG10" i="39"/>
  <c r="AK10" i="39"/>
  <c r="AO10" i="39"/>
  <c r="R11" i="39"/>
  <c r="R12" i="39" s="1"/>
  <c r="V11" i="39"/>
  <c r="V12" i="39" s="1"/>
  <c r="Z11" i="39"/>
  <c r="Z12" i="39" s="1"/>
  <c r="AD11" i="39"/>
  <c r="AD12" i="39" s="1"/>
  <c r="AH11" i="39"/>
  <c r="AH12" i="39" s="1"/>
  <c r="AL11" i="39"/>
  <c r="AL12" i="39" s="1"/>
  <c r="AP11" i="39"/>
  <c r="AP12" i="39" s="1"/>
  <c r="S10" i="39"/>
  <c r="W10" i="39"/>
  <c r="AA10" i="39"/>
  <c r="AE10" i="39"/>
  <c r="AI10" i="39"/>
  <c r="AM10" i="39"/>
  <c r="AQ10" i="39"/>
  <c r="P11" i="39"/>
  <c r="P12" i="39" s="1"/>
  <c r="T11" i="39"/>
  <c r="T12" i="39" s="1"/>
  <c r="X11" i="39"/>
  <c r="X12" i="39" s="1"/>
  <c r="AB11" i="39"/>
  <c r="AB12" i="39" s="1"/>
  <c r="AF11" i="39"/>
  <c r="AF12" i="39" s="1"/>
  <c r="AJ11" i="39"/>
  <c r="AJ12" i="39" s="1"/>
  <c r="I45" i="40" l="1"/>
  <c r="L45" i="40" s="1"/>
</calcChain>
</file>

<file path=xl/sharedStrings.xml><?xml version="1.0" encoding="utf-8"?>
<sst xmlns="http://schemas.openxmlformats.org/spreadsheetml/2006/main" count="1246" uniqueCount="610">
  <si>
    <t>申請する事業所の名称</t>
    <rPh sb="0" eb="2">
      <t>シンセイ</t>
    </rPh>
    <phoneticPr fontId="3"/>
  </si>
  <si>
    <t>担　当　者　連　絡　先</t>
  </si>
  <si>
    <t>連絡先</t>
  </si>
  <si>
    <t>訪問事業責任者</t>
    <rPh sb="0" eb="2">
      <t>ホウモン</t>
    </rPh>
    <rPh sb="2" eb="4">
      <t>ジギョウ</t>
    </rPh>
    <rPh sb="4" eb="7">
      <t>セキニンシャ</t>
    </rPh>
    <phoneticPr fontId="1"/>
  </si>
  <si>
    <t>（研修等の受講の状況等）</t>
  </si>
  <si>
    <t>備　　考</t>
  </si>
  <si>
    <t>　　　　　　　　　　　資　格　取　得　年　月</t>
  </si>
  <si>
    <t>　　　　　　　資　格　の　種　類</t>
  </si>
  <si>
    <t>職　務　内　容</t>
  </si>
  <si>
    <t>勤　　務　　先　　等</t>
  </si>
  <si>
    <t>電話番号</t>
  </si>
  <si>
    <t>住所</t>
  </si>
  <si>
    <t>（郵便番号　　　　　－　　　　　　　）</t>
  </si>
  <si>
    <t>日</t>
  </si>
  <si>
    <t>月</t>
  </si>
  <si>
    <t>年</t>
  </si>
  <si>
    <t>生年月日</t>
  </si>
  <si>
    <t>氏名</t>
  </si>
  <si>
    <t>フリガナ</t>
  </si>
  <si>
    <t>事業所又は施設の名称</t>
  </si>
  <si>
    <t>サービス提供責任者経歴書</t>
    <rPh sb="4" eb="6">
      <t>テイキョウ</t>
    </rPh>
    <rPh sb="6" eb="9">
      <t>セキニンシャ</t>
    </rPh>
    <phoneticPr fontId="3"/>
  </si>
  <si>
    <t>様式第４号の１</t>
    <rPh sb="0" eb="2">
      <t>ヨウシキ</t>
    </rPh>
    <rPh sb="2" eb="3">
      <t>ダイ</t>
    </rPh>
    <rPh sb="4" eb="5">
      <t>ゴウ</t>
    </rPh>
    <phoneticPr fontId="1"/>
  </si>
  <si>
    <t>訪問事業責任者経歴書</t>
    <rPh sb="0" eb="2">
      <t>ホウモン</t>
    </rPh>
    <rPh sb="2" eb="4">
      <t>ジギョウ</t>
    </rPh>
    <rPh sb="4" eb="7">
      <t>セキニンシャ</t>
    </rPh>
    <phoneticPr fontId="3"/>
  </si>
  <si>
    <t>様式第４号の２</t>
    <rPh sb="0" eb="2">
      <t>ヨウシキ</t>
    </rPh>
    <rPh sb="2" eb="3">
      <t>ダイ</t>
    </rPh>
    <rPh sb="4" eb="5">
      <t>ゴウ</t>
    </rPh>
    <phoneticPr fontId="1"/>
  </si>
  <si>
    <t>申請するサービス種類</t>
  </si>
  <si>
    <t>介護保険法施行令
(労働に関する法律の規定)
第三十五条の三　法第七十条第二項第五号の二(法第七十条の二第四項(法第七十八条の十二、第百十五条の十一、第百十五条の二十一及び第百十五条の三十一において準用する場合を含む。)において準用する場合を含む。)、第七十八条の二第四項第五号の二(法第七十八条の十四第三項において準用する場合を含む。)、第七十九条第二項第四号の二(法第七十九条の二第四項において準用する場合を含む。)、第八十六条第二項第三号の二(法第八十六条の二第四項において準用する場合を含む。)、第九十四条第三項第五号の二(法第九十四条の二第四項において準用する場合を含む。)、第百十五条の二第二項第五号の二、第百十五条の十二第二項第五号の二及び第百十五条の二十二第二項第四号の二の労働に関する法律の規定であって政令で定めるものは、次のとおりとする。
一　労働基準法(昭和二十二年法律第四十九号)第百十七条、第百十八条第一項(同法第六条及び第五十六条の規定に係る部分に限る。)、第百十九条(同法第十六条、第十七条、第十八条第一項及び第三十七条の規定に係る部分に限る。)及び第百二十条(同法第十八条第七項及び第二十三条から第二十七条までの規定に係る部分に限る。)の規定並びに当該規定に係る同法第百二十一条の規定(これらの規定が労働者派遣事業の適正な運営の確保及び派遣労働者の就業条件の整備等に関する法律(昭和六十年法律第八十八号)第四十四条(第四項を除く。)の規定により適用される場合を含む。)
二　最低賃金法(昭和三十四年法律第百三十七号)第四十条の規定及び同条の規定に係る同法第四十二条の規定
三　賃金の支払の確保等に関する法律(昭和五十一年法律第三十四号)第十八条の規定及び同条の規定に係る同法第二十条の規定
(平二三政三七六・追加)</t>
    <phoneticPr fontId="3"/>
  </si>
  <si>
    <t>その他市における地域支援事業の円滑かつ適切な実施に際し支障が生じる場合</t>
    <phoneticPr fontId="3"/>
  </si>
  <si>
    <t>　申請者が、指定の申請前５年以内に居宅サービス等に関し不正又は著しく不当な行為をした者であるとき。</t>
    <phoneticPr fontId="3"/>
  </si>
  <si>
    <t>　申請者が、法第115条の45の７第１項の規定による検査が行われた日から聴聞決定予定日(当該検査の結果に基づき法第115条の45の９の規定による指定の取消しの処分に係る聴聞を行うか否かの決定をすることが見込まれる日として小平市長が当該申請者に当該検査が行われた日から10日以内に、検査日から起算して10日以内の特定の日を通知した場合における当該特定の日をいう。)までの間に第５条第３項の規定による事業の廃止の届出をした者(当該事業の廃止について相当の理由がある者を除く。)で、当該届出の日から起算して５年を経過しないものであるとき。</t>
    <rPh sb="110" eb="112">
      <t>コダイラ</t>
    </rPh>
    <phoneticPr fontId="3"/>
  </si>
  <si>
    <t>　申請者が、この法律その他国民の保健医療若しくは福祉に関する法律で介護保険法施行令（平成10年政令第412号。以下「政令」という。）で定めるものの規定により罰金の刑に処せられ、その執行を終わり、又は執行を受けることがなくなるまでの者であるとき。</t>
    <rPh sb="33" eb="38">
      <t>カイゴホケンホウ</t>
    </rPh>
    <rPh sb="38" eb="41">
      <t>セコウレイ</t>
    </rPh>
    <rPh sb="42" eb="44">
      <t>ヘイセイ</t>
    </rPh>
    <rPh sb="46" eb="47">
      <t>ネン</t>
    </rPh>
    <rPh sb="47" eb="49">
      <t>セイレイ</t>
    </rPh>
    <rPh sb="49" eb="50">
      <t>ダイ</t>
    </rPh>
    <rPh sb="53" eb="54">
      <t>ゴウ</t>
    </rPh>
    <rPh sb="55" eb="57">
      <t>イカ</t>
    </rPh>
    <phoneticPr fontId="3"/>
  </si>
  <si>
    <t>　申請者が、小平市暴力団排除条例（平成24年小平市条例第19号）第２条第３号に掲げる暴力団関係者と認められる者であるとき。</t>
    <rPh sb="6" eb="8">
      <t>コダイラ</t>
    </rPh>
    <rPh sb="22" eb="24">
      <t>コダイラ</t>
    </rPh>
    <rPh sb="54" eb="55">
      <t>モノ</t>
    </rPh>
    <phoneticPr fontId="3"/>
  </si>
  <si>
    <t xml:space="preserve">　申請者が法人でないとき。 </t>
    <rPh sb="5" eb="7">
      <t>ホウジン</t>
    </rPh>
    <phoneticPr fontId="3"/>
  </si>
  <si>
    <t>（小平市介護予防・生活支援サービス事業の指定事業者の遵守すべき事項）</t>
    <rPh sb="1" eb="3">
      <t>コダイラ</t>
    </rPh>
    <rPh sb="3" eb="4">
      <t>シ</t>
    </rPh>
    <rPh sb="4" eb="6">
      <t>カイゴ</t>
    </rPh>
    <rPh sb="6" eb="8">
      <t>ヨボウ</t>
    </rPh>
    <rPh sb="9" eb="11">
      <t>セイカツ</t>
    </rPh>
    <rPh sb="11" eb="13">
      <t>シエン</t>
    </rPh>
    <rPh sb="17" eb="19">
      <t>ジギョウ</t>
    </rPh>
    <rPh sb="20" eb="22">
      <t>シテイ</t>
    </rPh>
    <rPh sb="22" eb="25">
      <t>ジギョウシャ</t>
    </rPh>
    <rPh sb="26" eb="28">
      <t>ジュンシュ</t>
    </rPh>
    <rPh sb="31" eb="33">
      <t>ジコウ</t>
    </rPh>
    <phoneticPr fontId="3"/>
  </si>
  <si>
    <t>　　　　　　　　　　　　　　　　　　　　　　記</t>
  </si>
  <si>
    <t>記</t>
    <rPh sb="0" eb="1">
      <t>キ</t>
    </rPh>
    <phoneticPr fontId="3"/>
  </si>
  <si>
    <t>氏名（法人にあっては名称及び代表者名）</t>
  </si>
  <si>
    <t>申請者</t>
  </si>
  <si>
    <r>
      <t xml:space="preserve">   </t>
    </r>
    <r>
      <rPr>
        <sz val="10.5"/>
        <rFont val="ＭＳ ゴシック"/>
        <family val="3"/>
        <charset val="128"/>
      </rPr>
      <t>　　　　　　　　　　　　　　　　　　　　　　　　　</t>
    </r>
    <r>
      <rPr>
        <sz val="10.5"/>
        <rFont val="Century"/>
        <family val="1"/>
      </rPr>
      <t xml:space="preserve"> </t>
    </r>
  </si>
  <si>
    <t>住所</t>
    <rPh sb="0" eb="2">
      <t>ジュウショ</t>
    </rPh>
    <phoneticPr fontId="3"/>
  </si>
  <si>
    <t>小平市長　　殿</t>
    <rPh sb="0" eb="2">
      <t>コダイラ</t>
    </rPh>
    <rPh sb="2" eb="4">
      <t>シチョウ</t>
    </rPh>
    <phoneticPr fontId="3"/>
  </si>
  <si>
    <t>小平市介護予防・生活支援サービス事業の指定事業所等に係る法人代表者等誓約書</t>
    <rPh sb="0" eb="3">
      <t>コダイラシ</t>
    </rPh>
    <rPh sb="3" eb="5">
      <t>カイゴ</t>
    </rPh>
    <rPh sb="5" eb="7">
      <t>ヨボウ</t>
    </rPh>
    <rPh sb="8" eb="10">
      <t>セイカツ</t>
    </rPh>
    <rPh sb="10" eb="12">
      <t>シエン</t>
    </rPh>
    <rPh sb="16" eb="18">
      <t>ジギョウ</t>
    </rPh>
    <rPh sb="19" eb="21">
      <t>シテイ</t>
    </rPh>
    <rPh sb="21" eb="24">
      <t>ジギョウショ</t>
    </rPh>
    <rPh sb="24" eb="25">
      <t>トウ</t>
    </rPh>
    <rPh sb="26" eb="27">
      <t>カカ</t>
    </rPh>
    <phoneticPr fontId="3"/>
  </si>
  <si>
    <t>提供サービス</t>
  </si>
  <si>
    <t>日</t>
    <rPh sb="0" eb="1">
      <t>ヒ</t>
    </rPh>
    <phoneticPr fontId="3"/>
  </si>
  <si>
    <t>年</t>
    <rPh sb="0" eb="1">
      <t>ネン</t>
    </rPh>
    <phoneticPr fontId="3"/>
  </si>
  <si>
    <t>フリガナ</t>
    <phoneticPr fontId="3"/>
  </si>
  <si>
    <t>名称</t>
    <rPh sb="0" eb="2">
      <t>メイショウ</t>
    </rPh>
    <phoneticPr fontId="3"/>
  </si>
  <si>
    <t>所在地</t>
    <rPh sb="0" eb="3">
      <t>ショザイチ</t>
    </rPh>
    <phoneticPr fontId="3"/>
  </si>
  <si>
    <t>ＦＡＸ番号</t>
  </si>
  <si>
    <t>受付番号</t>
  </si>
  <si>
    <t>　　年　　月　　日</t>
  </si>
  <si>
    <t>小 平 市 長　殿</t>
  </si>
  <si>
    <t xml:space="preserve">所在地                           </t>
  </si>
  <si>
    <t>事業所所在市町村番号</t>
  </si>
  <si>
    <t>申　請　者</t>
  </si>
  <si>
    <t>名　　称</t>
  </si>
  <si>
    <t>主たる事務所の所在地</t>
  </si>
  <si>
    <t>(郵便番号　　　　　　―　　　　　　　　)</t>
    <rPh sb="1" eb="5">
      <t>ユウビンバンゴウ</t>
    </rPh>
    <phoneticPr fontId="1"/>
  </si>
  <si>
    <t>FAX番号</t>
  </si>
  <si>
    <t>法人の種別</t>
  </si>
  <si>
    <t>法人所轄庁</t>
  </si>
  <si>
    <t>代表者の　　　職名･氏名・生年月日</t>
  </si>
  <si>
    <t>職名</t>
  </si>
  <si>
    <t>代表者の　住所</t>
  </si>
  <si>
    <t>指定を受けようとする事業所の種類</t>
  </si>
  <si>
    <t>事業所等の　所在地</t>
  </si>
  <si>
    <t>同一所在地において行う事業の種類</t>
  </si>
  <si>
    <t>実施事業</t>
  </si>
  <si>
    <t>様式</t>
  </si>
  <si>
    <t>介護予防・生活支援サービス</t>
  </si>
  <si>
    <t>訪問型サービス（予防訪問型）</t>
  </si>
  <si>
    <t>付表１</t>
  </si>
  <si>
    <t>訪問型サービスＡ（訪問緩和型）</t>
  </si>
  <si>
    <t>通所型サービス（予防通所型）</t>
  </si>
  <si>
    <t>付表２</t>
  </si>
  <si>
    <t>通所型サービスＡ（通所緩和型）</t>
  </si>
  <si>
    <t>介護保険事業所番号</t>
  </si>
  <si>
    <t>（既に指定を受けている場合）</t>
  </si>
  <si>
    <t>指定を受けている他市町村名</t>
  </si>
  <si>
    <t>医療機関コード等</t>
  </si>
  <si>
    <t>（この書類も提出してください。）</t>
    <rPh sb="3" eb="5">
      <t>ショルイ</t>
    </rPh>
    <rPh sb="6" eb="8">
      <t>テイシュツ</t>
    </rPh>
    <phoneticPr fontId="3"/>
  </si>
  <si>
    <t>申請者
確認欄</t>
    <rPh sb="0" eb="3">
      <t>シンセイシャ</t>
    </rPh>
    <rPh sb="4" eb="6">
      <t>カクニン</t>
    </rPh>
    <rPh sb="6" eb="7">
      <t>ラン</t>
    </rPh>
    <phoneticPr fontId="3"/>
  </si>
  <si>
    <t>備考</t>
    <rPh sb="0" eb="2">
      <t>ビコウ</t>
    </rPh>
    <phoneticPr fontId="3"/>
  </si>
  <si>
    <t>個人情報利用同意書</t>
    <rPh sb="0" eb="2">
      <t>コジン</t>
    </rPh>
    <rPh sb="2" eb="4">
      <t>ジョウホウ</t>
    </rPh>
    <rPh sb="4" eb="6">
      <t>リヨウ</t>
    </rPh>
    <rPh sb="6" eb="9">
      <t>ドウイショ</t>
    </rPh>
    <phoneticPr fontId="3"/>
  </si>
  <si>
    <t>（電話）　</t>
    <rPh sb="1" eb="3">
      <t>デンワ</t>
    </rPh>
    <phoneticPr fontId="3"/>
  </si>
  <si>
    <t>申請書</t>
    <phoneticPr fontId="3"/>
  </si>
  <si>
    <t>事　　業　　所　　名</t>
    <phoneticPr fontId="3"/>
  </si>
  <si>
    <t>担　　当　　者　　名</t>
    <phoneticPr fontId="3"/>
  </si>
  <si>
    <t>連　　　　絡　　　　先</t>
    <phoneticPr fontId="3"/>
  </si>
  <si>
    <t>（ＦＡＸ）　</t>
    <phoneticPr fontId="3"/>
  </si>
  <si>
    <t>小平市総合事業訪問型サービス事業所の指定申請添付書類一覧</t>
    <rPh sb="0" eb="3">
      <t>コダイラシ</t>
    </rPh>
    <rPh sb="3" eb="5">
      <t>ソウゴウ</t>
    </rPh>
    <rPh sb="5" eb="7">
      <t>ジギョウ</t>
    </rPh>
    <rPh sb="7" eb="9">
      <t>ホウモン</t>
    </rPh>
    <rPh sb="9" eb="10">
      <t>ガタ</t>
    </rPh>
    <rPh sb="14" eb="17">
      <t>ジギョウショ</t>
    </rPh>
    <rPh sb="18" eb="20">
      <t>シテイ</t>
    </rPh>
    <rPh sb="20" eb="22">
      <t>シンセイ</t>
    </rPh>
    <phoneticPr fontId="3"/>
  </si>
  <si>
    <t xml:space="preserve">登記簿謄本又は条例等 ※写しでも可  </t>
    <phoneticPr fontId="3"/>
  </si>
  <si>
    <t>令和</t>
    <rPh sb="0" eb="2">
      <t>レイワ</t>
    </rPh>
    <phoneticPr fontId="3"/>
  </si>
  <si>
    <t>提出いただいた申請書類に記載された内容等について問い合わせをする際の担当者名と連絡先を記入してください。</t>
    <rPh sb="41" eb="42">
      <t>サキ</t>
    </rPh>
    <rPh sb="43" eb="45">
      <t>キニュウ</t>
    </rPh>
    <phoneticPr fontId="3"/>
  </si>
  <si>
    <t>申請者</t>
    <rPh sb="0" eb="3">
      <t>シンセイシャ</t>
    </rPh>
    <phoneticPr fontId="1"/>
  </si>
  <si>
    <t>代表者氏名</t>
    <rPh sb="3" eb="5">
      <t>シメイ</t>
    </rPh>
    <phoneticPr fontId="1"/>
  </si>
  <si>
    <t>備考</t>
    <rPh sb="0" eb="2">
      <t>ビコウ</t>
    </rPh>
    <phoneticPr fontId="1"/>
  </si>
  <si>
    <t>１　「受付番号」欄及び「事業所所在市町村番号」欄には記載しないでください。</t>
    <rPh sb="8" eb="9">
      <t>ラン</t>
    </rPh>
    <rPh sb="9" eb="10">
      <t>オヨ</t>
    </rPh>
    <phoneticPr fontId="1"/>
  </si>
  <si>
    <t>３　「法人所轄庁」欄は、申請者が認可法人である場合に、その主務官庁の名称を記載してください。</t>
    <phoneticPr fontId="1"/>
  </si>
  <si>
    <t>７　保険医療機関、保健薬局、老人保健施設又は老人訪問看護ステーションとして既に医療機関コード等が付番されている場合に
　は、そのコードを「医療機関コード等」欄に記載してください。複数のコードを有する場合には、適宜様式を補正して、その全て
　を記載してください。</t>
    <rPh sb="116" eb="117">
      <t>スベ</t>
    </rPh>
    <phoneticPr fontId="1"/>
  </si>
  <si>
    <t>備考　住所・電話番号は、自宅のものを記入してください。</t>
    <phoneticPr fontId="3"/>
  </si>
  <si>
    <t>　年　　月　～　　年　　月　</t>
    <phoneticPr fontId="1"/>
  </si>
  <si>
    <t>主　　な　　職　　歴　　等</t>
    <phoneticPr fontId="1"/>
  </si>
  <si>
    <t>　当該申請に係る事業者指定によって、小平市介護保険事業計画に規定する地域支援事業に係る計画量を超えることとして認めるとき。</t>
    <rPh sb="18" eb="20">
      <t>コダイラ</t>
    </rPh>
    <phoneticPr fontId="3"/>
  </si>
  <si>
    <t>資　格　取　得　年　月</t>
    <phoneticPr fontId="1"/>
  </si>
  <si>
    <t>資　格　の　種　類</t>
    <phoneticPr fontId="1"/>
  </si>
  <si>
    <t>２　「法人の種別」欄は、申請者が法人である場合に、「社会福祉法人」、「医療法人」、「社団法人」、「財団法人」、「株式
　会社」、「有限会社」等の別を記載してください｡</t>
    <rPh sb="57" eb="58">
      <t>シキ</t>
    </rPh>
    <rPh sb="60" eb="61">
      <t>カイ</t>
    </rPh>
    <rPh sb="74" eb="76">
      <t>キサイ</t>
    </rPh>
    <phoneticPr fontId="1"/>
  </si>
  <si>
    <t>職  務  に  関  連  す  る  資  格</t>
    <phoneticPr fontId="3"/>
  </si>
  <si>
    <t>職  務  に  関  連  す  る  資  格</t>
    <phoneticPr fontId="3"/>
  </si>
  <si>
    <t>様式第７号</t>
    <rPh sb="0" eb="2">
      <t>ヨウシキ</t>
    </rPh>
    <rPh sb="2" eb="3">
      <t>ダイ</t>
    </rPh>
    <rPh sb="4" eb="5">
      <t>ゴウ</t>
    </rPh>
    <phoneticPr fontId="3"/>
  </si>
  <si>
    <t>別記様式第３号（第９条関係）</t>
    <phoneticPr fontId="1"/>
  </si>
  <si>
    <t>小平市介護予防・生活支援サービス事業者指定申請書</t>
    <phoneticPr fontId="1"/>
  </si>
  <si>
    <t>名称</t>
    <phoneticPr fontId="1"/>
  </si>
  <si>
    <t>指定申請をする事業の
事業開始予定年月日</t>
    <phoneticPr fontId="1"/>
  </si>
  <si>
    <t>既に指定を受けている事業の
指定年月日</t>
    <phoneticPr fontId="1"/>
  </si>
  <si>
    <t>４　「実施事業」欄は、今回申請するもの及び既に指定を受けているものについて、該当する欄に「○」を記入してください。</t>
    <phoneticPr fontId="1"/>
  </si>
  <si>
    <t>５　「指定申請をする事業の事業開始予定年月日」欄は、該当する欄に事業の開始予定年月日を記載してください。</t>
    <phoneticPr fontId="1"/>
  </si>
  <si>
    <t>６　「既に指定を受けている事業の指定年月日」欄は、介護保険法による指定事業者として指定された年月日を記載してください。</t>
    <phoneticPr fontId="1"/>
  </si>
  <si>
    <t>　実施要綱第９条第１項の規定により、次のとおり申請します。</t>
    <phoneticPr fontId="1"/>
  </si>
  <si>
    <t>　　介護予防・生活支援サービス事業者の指定を受けたいので、小平市介護予防・日常生活支援総合事業</t>
    <phoneticPr fontId="1"/>
  </si>
  <si>
    <t xml:space="preserve"> </t>
    <phoneticPr fontId="3"/>
  </si>
  <si>
    <t>緩和した基準による訪問型サービス</t>
    <phoneticPr fontId="1"/>
  </si>
  <si>
    <t>事 業 所</t>
  </si>
  <si>
    <t>名　　称</t>
    <rPh sb="0" eb="1">
      <t>メイ</t>
    </rPh>
    <rPh sb="3" eb="4">
      <t>ショウ</t>
    </rPh>
    <phoneticPr fontId="3"/>
  </si>
  <si>
    <t>（郵便番号</t>
    <phoneticPr fontId="3"/>
  </si>
  <si>
    <t>-</t>
    <phoneticPr fontId="3"/>
  </si>
  <si>
    <t>）</t>
    <phoneticPr fontId="1"/>
  </si>
  <si>
    <t>）</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</si>
  <si>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</si>
  <si>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</si>
  <si>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</si>
  <si>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</si>
  <si>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</si>
  <si>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</si>
  <si>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</si>
  <si>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</si>
  <si>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連絡先</t>
    <rPh sb="0" eb="2">
      <t>レンラク</t>
    </rPh>
    <rPh sb="2" eb="3">
      <t>サキ</t>
    </rPh>
    <phoneticPr fontId="3"/>
  </si>
  <si>
    <t>（内線）</t>
  </si>
  <si>
    <t>Email</t>
    <phoneticPr fontId="3"/>
  </si>
  <si>
    <t>管 理 者</t>
  </si>
  <si>
    <t>フリガナ</t>
    <phoneticPr fontId="3"/>
  </si>
  <si>
    <t>（郵便番号</t>
    <phoneticPr fontId="3"/>
  </si>
  <si>
    <t>-</t>
    <phoneticPr fontId="3"/>
  </si>
  <si>
    <t>）</t>
    <phoneticPr fontId="3"/>
  </si>
  <si>
    <t>氏    名</t>
    <phoneticPr fontId="3"/>
  </si>
  <si>
    <t>生年月日</t>
    <phoneticPr fontId="3"/>
  </si>
  <si>
    <t>訪問介護員等との兼務の有無</t>
    <rPh sb="8" eb="10">
      <t>ケンム</t>
    </rPh>
    <phoneticPr fontId="3"/>
  </si>
  <si>
    <t>同一敷地内の他の事業所又は施設の従業者との兼務（兼務の場合記入）</t>
    <phoneticPr fontId="3"/>
  </si>
  <si>
    <t>兼務する職種 
及び勤務時間等</t>
    <phoneticPr fontId="3"/>
  </si>
  <si>
    <t>○人員に関する基準の確認に必要な事項</t>
    <phoneticPr fontId="3"/>
  </si>
  <si>
    <t>従業者の職種・員数</t>
    <phoneticPr fontId="3"/>
  </si>
  <si>
    <t>訪問介護員等</t>
    <phoneticPr fontId="3"/>
  </si>
  <si>
    <t>専  従</t>
    <phoneticPr fontId="3"/>
  </si>
  <si>
    <t>兼  務</t>
    <phoneticPr fontId="3"/>
  </si>
  <si>
    <t>常　勤（人）</t>
    <phoneticPr fontId="3"/>
  </si>
  <si>
    <t>非常勤（人）</t>
    <phoneticPr fontId="3"/>
  </si>
  <si>
    <t>常勤換算後の人数（人）</t>
    <phoneticPr fontId="3"/>
  </si>
  <si>
    <t>利用者の推定数（人）</t>
    <phoneticPr fontId="3"/>
  </si>
  <si>
    <t>-</t>
    <phoneticPr fontId="3"/>
  </si>
  <si>
    <t>氏　名</t>
    <rPh sb="0" eb="1">
      <t>シ</t>
    </rPh>
    <rPh sb="2" eb="3">
      <t>ナ</t>
    </rPh>
    <phoneticPr fontId="3"/>
  </si>
  <si>
    <t>）</t>
    <phoneticPr fontId="3"/>
  </si>
  <si>
    <t>添付書類</t>
    <rPh sb="0" eb="2">
      <t>テンプ</t>
    </rPh>
    <rPh sb="2" eb="4">
      <t>ショルイ</t>
    </rPh>
    <phoneticPr fontId="3"/>
  </si>
  <si>
    <t>別添のとおり</t>
    <rPh sb="0" eb="2">
      <t>ベッテン</t>
    </rPh>
    <phoneticPr fontId="3"/>
  </si>
  <si>
    <t>事 業 所</t>
    <phoneticPr fontId="3"/>
  </si>
  <si>
    <t>フリガナ</t>
    <phoneticPr fontId="3"/>
  </si>
  <si>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3"/>
  </si>
  <si>
    <t>付表１ 小平市総合事業訪問型サービス事業所の指定に係る記載事項</t>
    <rPh sb="4" eb="7">
      <t>コダイラシ</t>
    </rPh>
    <rPh sb="7" eb="9">
      <t>ソウゴウ</t>
    </rPh>
    <rPh sb="9" eb="11">
      <t>ジギョウ</t>
    </rPh>
    <rPh sb="13" eb="14">
      <t>ガタ</t>
    </rPh>
    <rPh sb="18" eb="21">
      <t>ジギョウショ</t>
    </rPh>
    <phoneticPr fontId="3"/>
  </si>
  <si>
    <t>介護予防訪問介護相当サービス</t>
    <rPh sb="4" eb="6">
      <t>ホウモン</t>
    </rPh>
    <phoneticPr fontId="3"/>
  </si>
  <si>
    <t>緩和した基準による訪問型サービス</t>
    <rPh sb="9" eb="11">
      <t>ホウモン</t>
    </rPh>
    <phoneticPr fontId="3"/>
  </si>
  <si>
    <t>■サービス提供責任者</t>
    <rPh sb="5" eb="7">
      <t>テイキョウ</t>
    </rPh>
    <rPh sb="7" eb="10">
      <t>セキニンシャ</t>
    </rPh>
    <phoneticPr fontId="3"/>
  </si>
  <si>
    <t>■複数事業所</t>
    <rPh sb="1" eb="3">
      <t>フクスウ</t>
    </rPh>
    <rPh sb="3" eb="6">
      <t>ジギョウショ</t>
    </rPh>
    <phoneticPr fontId="3"/>
  </si>
  <si>
    <t>付表１別紙 小平市総合事業訪問型サービス事業所の指定に係る記載事項記入欄不足時の資料</t>
    <rPh sb="3" eb="5">
      <t>ベッシ</t>
    </rPh>
    <rPh sb="6" eb="9">
      <t>コダイラシ</t>
    </rPh>
    <rPh sb="9" eb="11">
      <t>ソウゴウ</t>
    </rPh>
    <rPh sb="11" eb="13">
      <t>ジギョウ</t>
    </rPh>
    <rPh sb="15" eb="16">
      <t>ガタ</t>
    </rPh>
    <rPh sb="20" eb="23">
      <t>ジギョウショ</t>
    </rPh>
    <phoneticPr fontId="3"/>
  </si>
  <si>
    <t>サービス提供責任者
又は
訪問事業責任者</t>
    <rPh sb="4" eb="6">
      <t>テイキョウ</t>
    </rPh>
    <rPh sb="6" eb="9">
      <t>セキニンシャ</t>
    </rPh>
    <rPh sb="10" eb="11">
      <t>マタ</t>
    </rPh>
    <rPh sb="13" eb="15">
      <t>ホウモン</t>
    </rPh>
    <rPh sb="15" eb="17">
      <t>ジギョウ</t>
    </rPh>
    <rPh sb="17" eb="20">
      <t>セキニンシャ</t>
    </rPh>
    <phoneticPr fontId="3"/>
  </si>
  <si>
    <t>（小平市総合事業訪問型サービス事業を事業所所在地以外の場所で一部実施する場合）</t>
    <rPh sb="1" eb="4">
      <t>コダイラシ</t>
    </rPh>
    <rPh sb="4" eb="6">
      <t>ソウゴウ</t>
    </rPh>
    <rPh sb="6" eb="8">
      <t>ジギョウ</t>
    </rPh>
    <rPh sb="10" eb="11">
      <t>ガタ</t>
    </rPh>
    <rPh sb="15" eb="17">
      <t>ジギョウ</t>
    </rPh>
    <phoneticPr fontId="3"/>
  </si>
  <si>
    <r>
      <t xml:space="preserve">サービス種類
</t>
    </r>
    <r>
      <rPr>
        <sz val="9"/>
        <rFont val="ＭＳ Ｐゴシック"/>
        <family val="3"/>
        <charset val="128"/>
        <scheme val="major"/>
      </rPr>
      <t>（該当に〇）</t>
    </r>
    <rPh sb="4" eb="6">
      <t>シュルイ</t>
    </rPh>
    <rPh sb="8" eb="10">
      <t>ガイトウ</t>
    </rPh>
    <phoneticPr fontId="3"/>
  </si>
  <si>
    <t>１．サービス種別</t>
    <rPh sb="6" eb="8">
      <t>シュベツ</t>
    </rPh>
    <phoneticPr fontId="1"/>
  </si>
  <si>
    <t>No</t>
    <phoneticPr fontId="1"/>
  </si>
  <si>
    <t>サービス種別名</t>
    <rPh sb="4" eb="6">
      <t>シュベツ</t>
    </rPh>
    <rPh sb="6" eb="7">
      <t>メイ</t>
    </rPh>
    <phoneticPr fontId="1"/>
  </si>
  <si>
    <t>介護予防訪問介護相当サービス</t>
    <rPh sb="0" eb="2">
      <t>カイゴ</t>
    </rPh>
    <rPh sb="2" eb="4">
      <t>ヨボウ</t>
    </rPh>
    <rPh sb="4" eb="6">
      <t>ホウモン</t>
    </rPh>
    <rPh sb="6" eb="8">
      <t>カイゴ</t>
    </rPh>
    <rPh sb="8" eb="10">
      <t>ソウトウ</t>
    </rPh>
    <phoneticPr fontId="1"/>
  </si>
  <si>
    <t>２．職種名・資格名称</t>
    <rPh sb="2" eb="4">
      <t>ショクシュ</t>
    </rPh>
    <rPh sb="4" eb="5">
      <t>メイ</t>
    </rPh>
    <rPh sb="6" eb="8">
      <t>シカク</t>
    </rPh>
    <rPh sb="8" eb="10">
      <t>メイショウ</t>
    </rPh>
    <phoneticPr fontId="1"/>
  </si>
  <si>
    <t>職種名</t>
    <rPh sb="0" eb="2">
      <t>ショクシュ</t>
    </rPh>
    <rPh sb="2" eb="3">
      <t>メイ</t>
    </rPh>
    <phoneticPr fontId="1"/>
  </si>
  <si>
    <t>管理者</t>
    <rPh sb="0" eb="3">
      <t>カンリシャ</t>
    </rPh>
    <phoneticPr fontId="1"/>
  </si>
  <si>
    <t>サービス提供責任者</t>
    <rPh sb="4" eb="6">
      <t>テイキョウ</t>
    </rPh>
    <rPh sb="6" eb="9">
      <t>セキニンシャ</t>
    </rPh>
    <phoneticPr fontId="1"/>
  </si>
  <si>
    <t>訪問介護員</t>
    <rPh sb="0" eb="2">
      <t>ホウモン</t>
    </rPh>
    <rPh sb="2" eb="5">
      <t>カイゴイン</t>
    </rPh>
    <phoneticPr fontId="1"/>
  </si>
  <si>
    <t>ー</t>
    <phoneticPr fontId="1"/>
  </si>
  <si>
    <t>ー</t>
    <phoneticPr fontId="1"/>
  </si>
  <si>
    <t>資格</t>
    <rPh sb="0" eb="2">
      <t>シカク</t>
    </rPh>
    <phoneticPr fontId="1"/>
  </si>
  <si>
    <t>介護福祉士</t>
    <rPh sb="0" eb="2">
      <t>カイゴ</t>
    </rPh>
    <rPh sb="2" eb="5">
      <t>フクシシ</t>
    </rPh>
    <phoneticPr fontId="1"/>
  </si>
  <si>
    <t>ー</t>
    <phoneticPr fontId="1"/>
  </si>
  <si>
    <t>実務者研修修了者</t>
    <rPh sb="5" eb="7">
      <t>シュウリョウ</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</si>
  <si>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</si>
  <si>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</si>
  <si>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旧ホームヘルパー1級課程修了者</t>
    <rPh sb="0" eb="1">
      <t>キュウ</t>
    </rPh>
    <rPh sb="9" eb="10">
      <t>キュウ</t>
    </rPh>
    <rPh sb="10" eb="12">
      <t>カテイ</t>
    </rPh>
    <rPh sb="12" eb="15">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</si>
  <si>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</si>
  <si>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</si>
  <si>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旧ホームヘルパー2級課程修了者</t>
    <rPh sb="0" eb="1">
      <t>キュウ</t>
    </rPh>
    <rPh sb="9" eb="10">
      <t>キュウ</t>
    </rPh>
    <rPh sb="10" eb="12">
      <t>カテイ</t>
    </rPh>
    <rPh sb="12" eb="15">
      <t>シュウリョウシャ</t>
    </rPh>
    <phoneticPr fontId="1"/>
  </si>
  <si>
    <t>ー</t>
    <phoneticPr fontId="1"/>
  </si>
  <si>
    <t>ー</t>
    <phoneticPr fontId="1"/>
  </si>
  <si>
    <t>【自治体の皆様へ】</t>
    <rPh sb="1" eb="4">
      <t>ジチタイ</t>
    </rPh>
    <rPh sb="5" eb="7">
      <t>ミナサマ</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</si>
  <si>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</si>
  <si>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12行目・・・「職種」</t>
    <rPh sb="3" eb="5">
      <t>ギョウメ</t>
    </rPh>
    <rPh sb="9" eb="11">
      <t>ショクシュ</t>
    </rPh>
    <phoneticPr fontId="1"/>
  </si>
  <si>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</si>
  <si>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</si>
  <si>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</si>
  <si>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</si>
  <si>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</si>
  <si>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</si>
  <si>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</si>
  <si>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</si>
  <si>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</si>
  <si>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</si>
  <si>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</si>
  <si>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≪提出不要≫</t>
    <rPh sb="1" eb="3">
      <t>テイシュツ</t>
    </rPh>
    <rPh sb="3" eb="5">
      <t>フヨウ</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</si>
  <si>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3"/>
  </si>
  <si>
    <t>・・・直接入力する必要がある箇所です。</t>
    <rPh sb="3" eb="5">
      <t>チョクセツ</t>
    </rPh>
    <rPh sb="5" eb="7">
      <t>ニュウリョク</t>
    </rPh>
    <rPh sb="9" eb="11">
      <t>ヒツヨウ</t>
    </rPh>
    <rPh sb="14" eb="16">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</si>
  <si>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</si>
  <si>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・・・プルダウンから選択して入力する必要がある箇所です。</t>
    <rPh sb="10" eb="12">
      <t>センタク</t>
    </rPh>
    <rPh sb="14" eb="16">
      <t>ニュウリョク</t>
    </rPh>
    <rPh sb="18" eb="20">
      <t>ヒツヨウ</t>
    </rPh>
    <rPh sb="23" eb="25">
      <t>カショ</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</si>
  <si>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</si>
  <si>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(1) 「４週」・「暦月」のいずれかを選択してください。</t>
    <rPh sb="7" eb="8">
      <t>シュウ</t>
    </rPh>
    <rPh sb="11" eb="12">
      <t>レキ</t>
    </rPh>
    <rPh sb="12" eb="13">
      <t>ツキ</t>
    </rPh>
    <rPh sb="20" eb="22">
      <t>センタク</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</si>
  <si>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</si>
  <si>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</si>
  <si>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</si>
  <si>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xml:space="preserve"> 　　 記入の順序は、職種ごとにまとめてください。</t>
    <rPh sb="4" eb="6">
      <t>キニュウ</t>
    </rPh>
    <rPh sb="7" eb="9">
      <t>ジュンジョ</t>
    </rPh>
    <rPh sb="11" eb="13">
      <t>ショクシュ</t>
    </rPh>
    <phoneticPr fontId="1"/>
  </si>
  <si>
    <t>訪問介護員</t>
    <rPh sb="0" eb="2">
      <t>ホウモン</t>
    </rPh>
    <rPh sb="2" eb="4">
      <t>カイゴ</t>
    </rPh>
    <rPh sb="4" eb="5">
      <t>イン</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</si>
  <si>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</si>
  <si>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</si>
  <si>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記号</t>
    <rPh sb="0" eb="2">
      <t>キゴウ</t>
    </rPh>
    <phoneticPr fontId="1"/>
  </si>
  <si>
    <t>区分</t>
    <rPh sb="0" eb="2">
      <t>クブン</t>
    </rPh>
    <phoneticPr fontId="1"/>
  </si>
  <si>
    <t>A</t>
    <phoneticPr fontId="1"/>
  </si>
  <si>
    <t>常勤で専従</t>
    <rPh sb="0" eb="2">
      <t>ジョウキン</t>
    </rPh>
    <rPh sb="3" eb="5">
      <t>センジュウ</t>
    </rPh>
    <phoneticPr fontId="1"/>
  </si>
  <si>
    <t>B</t>
    <phoneticPr fontId="1"/>
  </si>
  <si>
    <t>常勤で兼務</t>
    <rPh sb="0" eb="2">
      <t>ジョウキン</t>
    </rPh>
    <rPh sb="3" eb="5">
      <t>ケンム</t>
    </rPh>
    <phoneticPr fontId="1"/>
  </si>
  <si>
    <t>C</t>
    <phoneticPr fontId="1"/>
  </si>
  <si>
    <t>非常勤で専従</t>
    <rPh sb="0" eb="3">
      <t>ヒジョウキン</t>
    </rPh>
    <rPh sb="4" eb="6">
      <t>センジュウ</t>
    </rPh>
    <phoneticPr fontId="1"/>
  </si>
  <si>
    <t>D</t>
    <phoneticPr fontId="1"/>
  </si>
  <si>
    <t>非常勤で兼務</t>
    <rPh sb="0" eb="3">
      <t>ヒジョウキン</t>
    </rPh>
    <rPh sb="4" eb="6">
      <t>ケンム</t>
    </rPh>
    <phoneticPr fontId="1"/>
  </si>
  <si>
    <t>（注）常勤・非常勤の区分について</t>
    <rPh sb="1" eb="2">
      <t>チュウ</t>
    </rPh>
    <rPh sb="3" eb="5">
      <t>ジョウキン</t>
    </rPh>
    <rPh sb="6" eb="9">
      <t>ヒジョウキン</t>
    </rPh>
    <rPh sb="10" eb="12">
      <t>クブン</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</si>
  <si>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</si>
  <si>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</si>
  <si>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</si>
  <si>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</si>
  <si>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</si>
  <si>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</si>
  <si>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</si>
  <si>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</si>
  <si>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</si>
  <si>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</si>
  <si>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</si>
  <si>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</si>
  <si>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</si>
  <si>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その他、特記事項欄としてもご活用ください。</t>
    <rPh sb="6" eb="7">
      <t>タ</t>
    </rPh>
    <rPh sb="8" eb="10">
      <t>トッキ</t>
    </rPh>
    <rPh sb="10" eb="12">
      <t>ジコウ</t>
    </rPh>
    <rPh sb="12" eb="13">
      <t>ラン</t>
    </rPh>
    <rPh sb="18" eb="20">
      <t>カツヨウ</t>
    </rPh>
    <phoneticPr fontId="3"/>
  </si>
  <si>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</si>
  <si>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</si>
  <si>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</si>
  <si>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</si>
  <si>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</si>
  <si>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</si>
  <si>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</si>
  <si>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</si>
  <si>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</si>
  <si>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従業者の勤務の体制及び勤務形態一覧表</t>
    <phoneticPr fontId="1"/>
  </si>
  <si>
    <t>サービス種別</t>
    <rPh sb="4" eb="6">
      <t>シュベツ</t>
    </rPh>
    <phoneticPr fontId="1"/>
  </si>
  <si>
    <t>(</t>
    <phoneticPr fontId="1"/>
  </si>
  <si>
    <t>令和</t>
    <rPh sb="0" eb="2">
      <t>レイワ</t>
    </rPh>
    <phoneticPr fontId="1"/>
  </si>
  <si>
    <t>(</t>
    <phoneticPr fontId="1"/>
  </si>
  <si>
    <t>)</t>
    <phoneticPr fontId="1"/>
  </si>
  <si>
    <t>年</t>
    <rPh sb="0" eb="1">
      <t>ネン</t>
    </rPh>
    <phoneticPr fontId="1"/>
  </si>
  <si>
    <t>月</t>
    <rPh sb="0" eb="1">
      <t>ゲツ</t>
    </rPh>
    <phoneticPr fontId="1"/>
  </si>
  <si>
    <t>事業所名</t>
    <rPh sb="0" eb="3">
      <t>ジギョウショ</t>
    </rPh>
    <rPh sb="3" eb="4">
      <t>メイ</t>
    </rPh>
    <phoneticPr fontId="1"/>
  </si>
  <si>
    <t>(</t>
    <phoneticPr fontId="1"/>
  </si>
  <si>
    <t>(1)</t>
    <phoneticPr fontId="1"/>
  </si>
  <si>
    <t>４週</t>
  </si>
  <si>
    <t>(2)</t>
    <phoneticPr fontId="1"/>
  </si>
  <si>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</si>
  <si>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</si>
  <si>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</si>
  <si>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</si>
  <si>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</si>
  <si>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</si>
  <si>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</si>
  <si>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(4) 
職種</t>
    <phoneticPr fontId="3"/>
  </si>
  <si>
    <t>(5)
勤務
形態</t>
    <phoneticPr fontId="3"/>
  </si>
  <si>
    <t>(6)
資格</t>
    <rPh sb="4" eb="6">
      <t>シカク</t>
    </rPh>
    <phoneticPr fontId="1"/>
  </si>
  <si>
    <t>(7) 氏　名</t>
    <phoneticPr fontId="3"/>
  </si>
  <si>
    <t>(8)</t>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</si>
  <si>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</si>
  <si>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</si>
  <si>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</si>
  <si>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</si>
  <si>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</si>
  <si>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</si>
  <si>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</si>
  <si>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※介護予防訪問介護相当サービスの場合</t>
    <rPh sb="16" eb="18">
      <t>バアイ</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</si>
  <si>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</si>
  <si>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</si>
  <si>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（勤務形態の記号）</t>
    <rPh sb="1" eb="3">
      <t>キンム</t>
    </rPh>
    <rPh sb="3" eb="5">
      <t>ケイタイ</t>
    </rPh>
    <rPh sb="6" eb="8">
      <t>キゴウ</t>
    </rPh>
    <phoneticPr fontId="1"/>
  </si>
  <si>
    <t>(新規申請の場合は推定数）</t>
    <rPh sb="1" eb="3">
      <t>シンキ</t>
    </rPh>
    <rPh sb="3" eb="5">
      <t>シンセイ</t>
    </rPh>
    <rPh sb="6" eb="8">
      <t>バアイ</t>
    </rPh>
    <rPh sb="9" eb="12">
      <t>スイテイスウ</t>
    </rPh>
    <phoneticPr fontId="1"/>
  </si>
  <si>
    <t>（人）</t>
    <rPh sb="1" eb="2">
      <t>ニン</t>
    </rPh>
    <phoneticPr fontId="1"/>
  </si>
  <si>
    <t>勤務形態</t>
    <rPh sb="0" eb="2">
      <t>キンム</t>
    </rPh>
    <rPh sb="2" eb="4">
      <t>ケイタイ</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</si>
  <si>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</si>
  <si>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</si>
  <si>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常勤換算方法対象外の</t>
    <rPh sb="0" eb="2">
      <t>ジョウキン</t>
    </rPh>
    <rPh sb="2" eb="4">
      <t>カンサン</t>
    </rPh>
    <rPh sb="4" eb="6">
      <t>ホウホウ</t>
    </rPh>
    <rPh sb="6" eb="9">
      <t>タイショウガイ</t>
    </rPh>
    <phoneticPr fontId="1"/>
  </si>
  <si>
    <t>合計</t>
    <rPh sb="0" eb="2">
      <t>ゴウケイ</t>
    </rPh>
    <phoneticPr fontId="1"/>
  </si>
  <si>
    <t>当月合計</t>
    <rPh sb="0" eb="2">
      <t>トウゲツ</t>
    </rPh>
    <rPh sb="2" eb="4">
      <t>ゴウケイ</t>
    </rPh>
    <phoneticPr fontId="1"/>
  </si>
  <si>
    <t>週平均</t>
    <rPh sb="0" eb="3">
      <t>シュウヘイキン</t>
    </rPh>
    <phoneticPr fontId="1"/>
  </si>
  <si>
    <t>常勤の従業者の人数</t>
    <rPh sb="0" eb="2">
      <t>ジョウキン</t>
    </rPh>
    <rPh sb="3" eb="6">
      <t>ジュウギョウシャ</t>
    </rPh>
    <rPh sb="7" eb="9">
      <t>ニンズウ</t>
    </rPh>
    <phoneticPr fontId="1"/>
  </si>
  <si>
    <t>A</t>
    <phoneticPr fontId="1"/>
  </si>
  <si>
    <t>要介護者</t>
    <rPh sb="0" eb="1">
      <t>ヨウ</t>
    </rPh>
    <rPh sb="1" eb="3">
      <t>カイゴ</t>
    </rPh>
    <rPh sb="3" eb="4">
      <t>シャ</t>
    </rPh>
    <phoneticPr fontId="1"/>
  </si>
  <si>
    <t>A</t>
    <phoneticPr fontId="1"/>
  </si>
  <si>
    <t>B</t>
    <phoneticPr fontId="1"/>
  </si>
  <si>
    <t>要支援者等</t>
    <rPh sb="0" eb="3">
      <t>ヨウシエン</t>
    </rPh>
    <rPh sb="3" eb="4">
      <t>シャ</t>
    </rPh>
    <rPh sb="4" eb="5">
      <t>トウ</t>
    </rPh>
    <phoneticPr fontId="1"/>
  </si>
  <si>
    <t>C</t>
    <phoneticPr fontId="1"/>
  </si>
  <si>
    <t>-</t>
    <phoneticPr fontId="1"/>
  </si>
  <si>
    <t>D</t>
    <phoneticPr fontId="1"/>
  </si>
  <si>
    <t>（平均利用者数）</t>
    <rPh sb="1" eb="3">
      <t>ヘイキン</t>
    </rPh>
    <rPh sb="3" eb="6">
      <t>リヨウシャ</t>
    </rPh>
    <rPh sb="6" eb="7">
      <t>スウ</t>
    </rPh>
    <phoneticPr fontId="1"/>
  </si>
  <si>
    <t>■ 常勤換算方法による人数</t>
    <rPh sb="2" eb="4">
      <t>ジョウキン</t>
    </rPh>
    <rPh sb="4" eb="6">
      <t>カンサン</t>
    </rPh>
    <rPh sb="6" eb="8">
      <t>ホウホウ</t>
    </rPh>
    <rPh sb="11" eb="13">
      <t>ニンズウ</t>
    </rPh>
    <phoneticPr fontId="1"/>
  </si>
  <si>
    <t>基準：</t>
    <rPh sb="0" eb="2">
      <t>キジュン</t>
    </rPh>
    <phoneticPr fontId="1"/>
  </si>
  <si>
    <t>週</t>
  </si>
  <si>
    <t>サービス提供責任者</t>
    <phoneticPr fontId="1"/>
  </si>
  <si>
    <t>常勤換算の</t>
    <rPh sb="0" eb="2">
      <t>ジョウキン</t>
    </rPh>
    <rPh sb="2" eb="4">
      <t>カンサン</t>
    </rPh>
    <phoneticPr fontId="1"/>
  </si>
  <si>
    <t>常勤の従業者が</t>
    <rPh sb="0" eb="2">
      <t>ジョウキン</t>
    </rPh>
    <rPh sb="3" eb="6">
      <t>ジュウギョウシャ</t>
    </rPh>
    <phoneticPr fontId="1"/>
  </si>
  <si>
    <t>平均利用者数</t>
    <rPh sb="0" eb="2">
      <t>ヘイキン</t>
    </rPh>
    <rPh sb="2" eb="5">
      <t>リヨウシャ</t>
    </rPh>
    <rPh sb="5" eb="6">
      <t>スウ</t>
    </rPh>
    <phoneticPr fontId="1"/>
  </si>
  <si>
    <t>（※）</t>
    <phoneticPr fontId="1"/>
  </si>
  <si>
    <t>の必要配置人数</t>
    <rPh sb="1" eb="3">
      <t>ヒツヨウ</t>
    </rPh>
    <rPh sb="3" eb="5">
      <t>ハイチ</t>
    </rPh>
    <rPh sb="5" eb="7">
      <t>ニンズウ</t>
    </rPh>
    <phoneticPr fontId="1"/>
  </si>
  <si>
    <t>常勤換算後の人数</t>
    <rPh sb="0" eb="2">
      <t>ジョウキン</t>
    </rPh>
    <rPh sb="2" eb="4">
      <t>カンサン</t>
    </rPh>
    <rPh sb="4" eb="5">
      <t>ゴ</t>
    </rPh>
    <rPh sb="6" eb="8">
      <t>ニンズウ</t>
    </rPh>
    <phoneticPr fontId="1"/>
  </si>
  <si>
    <t>÷</t>
    <phoneticPr fontId="1"/>
  </si>
  <si>
    <t>÷</t>
    <phoneticPr fontId="1"/>
  </si>
  <si>
    <t>＝</t>
    <phoneticPr fontId="1"/>
  </si>
  <si>
    <t>⇒</t>
    <phoneticPr fontId="1"/>
  </si>
  <si>
    <t>＝</t>
    <phoneticPr fontId="1"/>
  </si>
  <si>
    <t>（小数点第1位に切り上げ）</t>
    <rPh sb="1" eb="4">
      <t>ショウスウテン</t>
    </rPh>
    <rPh sb="4" eb="5">
      <t>ダイ</t>
    </rPh>
    <rPh sb="6" eb="7">
      <t>イ</t>
    </rPh>
    <rPh sb="8" eb="9">
      <t>キ</t>
    </rPh>
    <rPh sb="10" eb="11">
      <t>ア</t>
    </rPh>
    <phoneticPr fontId="1"/>
  </si>
  <si>
    <t>（小数点第2位以下切り捨て）</t>
    <rPh sb="1" eb="4">
      <t>ショウスウテン</t>
    </rPh>
    <rPh sb="4" eb="5">
      <t>ダイ</t>
    </rPh>
    <rPh sb="6" eb="7">
      <t>イ</t>
    </rPh>
    <rPh sb="7" eb="9">
      <t>イカ</t>
    </rPh>
    <rPh sb="9" eb="10">
      <t>キ</t>
    </rPh>
    <rPh sb="11" eb="12">
      <t>ス</t>
    </rPh>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</si>
  <si>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</si>
  <si>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</si>
  <si>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</si>
  <si>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</si>
  <si>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常勤の従業者の人数</t>
  </si>
  <si>
    <t>常勤換算方法による人数</t>
    <rPh sb="0" eb="2">
      <t>ジョウキン</t>
    </rPh>
    <rPh sb="2" eb="4">
      <t>カンサン</t>
    </rPh>
    <rPh sb="4" eb="6">
      <t>ホウホウ</t>
    </rPh>
    <rPh sb="9" eb="11">
      <t>ニンズウ</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</si>
  <si>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</si>
  <si>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t>
    <phoneticPr fontId="1"/>
  </si>
  <si>
    <t>＝</t>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</si>
  <si>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</si>
  <si>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ー</t>
  </si>
  <si>
    <t>市が認めた研修の受講者</t>
    <rPh sb="0" eb="1">
      <t>シ</t>
    </rPh>
    <rPh sb="2" eb="3">
      <t>ミト</t>
    </rPh>
    <rPh sb="5" eb="7">
      <t>ケンシュウ</t>
    </rPh>
    <rPh sb="8" eb="11">
      <t>ジュコウシャ</t>
    </rPh>
    <phoneticPr fontId="1"/>
  </si>
  <si>
    <t>A</t>
  </si>
  <si>
    <t>C</t>
  </si>
  <si>
    <t>※介護予防訪問介護相当サービスの場合、サービス提供責任者は訪問介護員から選任しますが、この場合は「サービス提供責任者」として1行にまとめて記入してください。</t>
    <rPh sb="16" eb="18">
      <t>バアイ</t>
    </rPh>
    <rPh sb="23" eb="25">
      <t>テイキョウ</t>
    </rPh>
    <rPh sb="25" eb="28">
      <t>セキニンシャ</t>
    </rPh>
    <rPh sb="29" eb="31">
      <t>ホウモン</t>
    </rPh>
    <rPh sb="31" eb="33">
      <t>カイゴ</t>
    </rPh>
    <rPh sb="33" eb="34">
      <t>イン</t>
    </rPh>
    <rPh sb="36" eb="38">
      <t>センニン</t>
    </rPh>
    <rPh sb="45" eb="47">
      <t>バアイ</t>
    </rPh>
    <rPh sb="53" eb="55">
      <t>テイキョウ</t>
    </rPh>
    <rPh sb="55" eb="58">
      <t>セキニンシャ</t>
    </rPh>
    <rPh sb="63" eb="64">
      <t>ギョウ</t>
    </rPh>
    <rPh sb="69" eb="71">
      <t>キニュウ</t>
    </rPh>
    <phoneticPr fontId="1"/>
  </si>
  <si>
    <t>※緩和した基準による訪問型サービスの場合、訪問事業責任者は訪問介護員から選任しますが、この場合は「訪問事業責任者」として1行にまとめて記入してください。</t>
    <rPh sb="1" eb="3">
      <t>カンワ</t>
    </rPh>
    <rPh sb="5" eb="7">
      <t>キジュン</t>
    </rPh>
    <rPh sb="10" eb="12">
      <t>ホウモン</t>
    </rPh>
    <rPh sb="12" eb="13">
      <t>ガタ</t>
    </rPh>
    <rPh sb="18" eb="20">
      <t>バアイ</t>
    </rPh>
    <rPh sb="21" eb="25">
      <t>ホウモンジギョウ</t>
    </rPh>
    <rPh sb="25" eb="28">
      <t>セキニンシャ</t>
    </rPh>
    <rPh sb="29" eb="31">
      <t>ホウモン</t>
    </rPh>
    <rPh sb="31" eb="33">
      <t>カイゴ</t>
    </rPh>
    <rPh sb="33" eb="34">
      <t>イン</t>
    </rPh>
    <rPh sb="36" eb="38">
      <t>センニン</t>
    </rPh>
    <rPh sb="45" eb="47">
      <t>バアイ</t>
    </rPh>
    <rPh sb="49" eb="53">
      <t>ホウモンジギョウ</t>
    </rPh>
    <rPh sb="53" eb="56">
      <t>セキニンシャ</t>
    </rPh>
    <rPh sb="61" eb="62">
      <t>ギョウ</t>
    </rPh>
    <rPh sb="67" eb="69">
      <t>キニュウ</t>
    </rPh>
    <phoneticPr fontId="1"/>
  </si>
  <si>
    <t>様式第２号</t>
    <rPh sb="0" eb="2">
      <t>ヨウシキ</t>
    </rPh>
    <rPh sb="2" eb="3">
      <t>ダイ</t>
    </rPh>
    <rPh sb="4" eb="5">
      <t>ゴウ</t>
    </rPh>
    <phoneticPr fontId="3"/>
  </si>
  <si>
    <t>○○　○○</t>
  </si>
  <si>
    <t>〇〇〇〇</t>
    <phoneticPr fontId="1"/>
  </si>
  <si>
    <t>様式第５号</t>
    <rPh sb="0" eb="2">
      <t>ヨウシキ</t>
    </rPh>
    <rPh sb="2" eb="3">
      <t>ダイ</t>
    </rPh>
    <rPh sb="4" eb="5">
      <t>ゴウ</t>
    </rPh>
    <phoneticPr fontId="3"/>
  </si>
  <si>
    <t>事業所の平面図</t>
    <rPh sb="0" eb="3">
      <t>ジギョウショ</t>
    </rPh>
    <rPh sb="4" eb="7">
      <t>ヘイメンズ</t>
    </rPh>
    <phoneticPr fontId="3"/>
  </si>
  <si>
    <r>
      <t>事業所</t>
    </r>
    <r>
      <rPr>
        <sz val="11"/>
        <rFont val="ＭＳ Ｐゴシック"/>
        <family val="3"/>
        <charset val="128"/>
      </rPr>
      <t>名</t>
    </r>
    <rPh sb="0" eb="3">
      <t>ジギョウショ</t>
    </rPh>
    <rPh sb="3" eb="4">
      <t>ナ</t>
    </rPh>
    <phoneticPr fontId="3"/>
  </si>
  <si>
    <t>備考　1</t>
    <rPh sb="0" eb="2">
      <t>ビコウ</t>
    </rPh>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</si>
  <si>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</si>
  <si>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　各室の用途及び面積を記載してください。</t>
    <phoneticPr fontId="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</si>
  <si>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</si>
  <si>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利用者からの苦情を処理するために講ずる措置の概要</t>
  </si>
  <si>
    <t>事業所名</t>
    <phoneticPr fontId="3"/>
  </si>
  <si>
    <t>措  置  の  概  要</t>
  </si>
  <si>
    <t>１  利用者からの相談又は苦情等に対応する常設の窓口（連絡先）、担当者の設置</t>
    <phoneticPr fontId="3"/>
  </si>
  <si>
    <t>　①　連絡先　　　TEL　　　　　　　　　　　　　　FAX
　②　担当者名
　③　受付時間
　④　担当者が不在の場合の対応</t>
    <rPh sb="3" eb="6">
      <t>レンラクサキ</t>
    </rPh>
    <rPh sb="33" eb="36">
      <t>タントウシャ</t>
    </rPh>
    <rPh sb="36" eb="37">
      <t>メイ</t>
    </rPh>
    <rPh sb="41" eb="43">
      <t>ウケツケ</t>
    </rPh>
    <rPh sb="43" eb="45">
      <t>ジカン</t>
    </rPh>
    <rPh sb="49" eb="52">
      <t>タントウシャ</t>
    </rPh>
    <rPh sb="53" eb="55">
      <t>フザイ</t>
    </rPh>
    <rPh sb="56" eb="58">
      <t>バアイ</t>
    </rPh>
    <rPh sb="59" eb="61">
      <t>タイオウ</t>
    </rPh>
    <phoneticPr fontId="3"/>
  </si>
  <si>
    <t>２  円滑かつ迅速に苦情処理を行うための処理体制・手順</t>
    <phoneticPr fontId="3"/>
  </si>
  <si>
    <t>３  その他参考事項</t>
    <phoneticPr fontId="3"/>
  </si>
  <si>
    <t>備考  上の事項は例示であり、これにかかわらず苦情処理に係る対応方針を具体的に記してください。</t>
  </si>
  <si>
    <t>様式第12号の１</t>
    <rPh sb="0" eb="2">
      <t>ヨウシキ</t>
    </rPh>
    <rPh sb="2" eb="3">
      <t>ダイ</t>
    </rPh>
    <rPh sb="5" eb="6">
      <t>ゴウ</t>
    </rPh>
    <phoneticPr fontId="3"/>
  </si>
  <si>
    <t>月</t>
    <rPh sb="0" eb="1">
      <t>ゲツ</t>
    </rPh>
    <phoneticPr fontId="3"/>
  </si>
  <si>
    <t>小平市長</t>
    <rPh sb="0" eb="2">
      <t>コダイラ</t>
    </rPh>
    <rPh sb="2" eb="4">
      <t>シチョウ</t>
    </rPh>
    <phoneticPr fontId="3"/>
  </si>
  <si>
    <t>殿</t>
    <rPh sb="0" eb="1">
      <t>ドノ</t>
    </rPh>
    <phoneticPr fontId="3"/>
  </si>
  <si>
    <t>届　出　者</t>
    <rPh sb="0" eb="1">
      <t>トドケ</t>
    </rPh>
    <rPh sb="2" eb="3">
      <t>デ</t>
    </rPh>
    <phoneticPr fontId="3"/>
  </si>
  <si>
    <t>代表者の職・氏名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</si>
  <si>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</si>
  <si>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</si>
  <si>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</si>
  <si>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</si>
  <si>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</si>
  <si>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</si>
  <si>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指定（許可）</t>
    <rPh sb="0" eb="2">
      <t>シテイ</t>
    </rPh>
    <rPh sb="3" eb="5">
      <t>キョカ</t>
    </rPh>
    <phoneticPr fontId="3"/>
  </si>
  <si>
    <t>異動等の区分</t>
  </si>
  <si>
    <t>年月日</t>
    <rPh sb="0" eb="3">
      <t>ネンガッピ</t>
    </rPh>
    <phoneticPr fontId="3"/>
  </si>
  <si>
    <t>(※変更の場合)</t>
    <rPh sb="2" eb="4">
      <t>ヘンコウ</t>
    </rPh>
    <rPh sb="5" eb="7">
      <t>バアイ</t>
    </rPh>
    <phoneticPr fontId="3"/>
  </si>
  <si>
    <t>介護予防訪問介護相当サービス</t>
    <rPh sb="0" eb="2">
      <t>カイゴ</t>
    </rPh>
    <rPh sb="2" eb="4">
      <t>ヨボウ</t>
    </rPh>
    <rPh sb="4" eb="6">
      <t>ホウモン</t>
    </rPh>
    <rPh sb="6" eb="8">
      <t>カイゴ</t>
    </rPh>
    <rPh sb="8" eb="10">
      <t>ソウトウ</t>
    </rPh>
    <phoneticPr fontId="3"/>
  </si>
  <si>
    <t>□</t>
  </si>
  <si>
    <t>1新規</t>
  </si>
  <si>
    <t>緩和した基準による訪問型サービス</t>
    <rPh sb="0" eb="2">
      <t>カンワ</t>
    </rPh>
    <rPh sb="4" eb="6">
      <t>キジュン</t>
    </rPh>
    <rPh sb="9" eb="11">
      <t>ホウモン</t>
    </rPh>
    <rPh sb="11" eb="12">
      <t>ガタ</t>
    </rPh>
    <phoneticPr fontId="3"/>
  </si>
  <si>
    <t>介護予防通所介護相当サービス</t>
    <rPh sb="0" eb="2">
      <t>カイゴ</t>
    </rPh>
    <rPh sb="2" eb="4">
      <t>ヨボウ</t>
    </rPh>
    <rPh sb="4" eb="6">
      <t>ツウショ</t>
    </rPh>
    <rPh sb="6" eb="8">
      <t>カイゴ</t>
    </rPh>
    <rPh sb="8" eb="10">
      <t>ソウトウ</t>
    </rPh>
    <phoneticPr fontId="3"/>
  </si>
  <si>
    <t>緩和した基準による通所型サービス</t>
    <rPh sb="0" eb="2">
      <t>カンワ</t>
    </rPh>
    <rPh sb="4" eb="6">
      <t>キジュン</t>
    </rPh>
    <rPh sb="9" eb="11">
      <t>ツウショ</t>
    </rPh>
    <rPh sb="11" eb="12">
      <t>ガタ</t>
    </rPh>
    <phoneticPr fontId="3"/>
  </si>
  <si>
    <t>特記事項</t>
  </si>
  <si>
    <t>変　更　後</t>
    <rPh sb="4" eb="5">
      <t>ゴ</t>
    </rPh>
    <phoneticPr fontId="3"/>
  </si>
  <si>
    <t>関係書類</t>
  </si>
  <si>
    <t>別添のとおり</t>
  </si>
  <si>
    <t>　　5　「異動等の区分」欄には、今回届出を行う事業所・施設について該当する数字の横の□</t>
    <rPh sb="40" eb="41">
      <t>ヨコ</t>
    </rPh>
    <phoneticPr fontId="3"/>
  </si>
  <si>
    <t>　　6　「異動項目」欄には、(様式第12号の２)「介護予防・日常生活支援総合事業費算定に係る体制等状況一覧表」に掲げる項目</t>
    <rPh sb="15" eb="17">
      <t>ヨウシキ</t>
    </rPh>
    <rPh sb="17" eb="18">
      <t>ダイ</t>
    </rPh>
    <rPh sb="20" eb="21">
      <t>ゴウ</t>
    </rPh>
    <phoneticPr fontId="3"/>
  </si>
  <si>
    <t>様式第12号の２</t>
    <rPh sb="0" eb="2">
      <t>ヨウシキ</t>
    </rPh>
    <rPh sb="2" eb="3">
      <t>ダイ</t>
    </rPh>
    <rPh sb="5" eb="6">
      <t>ゴウ</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</si>
  <si>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</si>
  <si>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</si>
  <si>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施設等の区分</t>
  </si>
  <si>
    <t>人員配置区分</t>
  </si>
  <si>
    <t>そ　 　　の　 　　他　　 　該　　 　当　　 　す 　　　る 　　　体 　　　制 　　　等</t>
  </si>
  <si>
    <t>LIFEへの登録</t>
    <rPh sb="6" eb="8">
      <t>トウロク</t>
    </rPh>
    <phoneticPr fontId="3"/>
  </si>
  <si>
    <t>割 引</t>
  </si>
  <si>
    <t>特別地域加算</t>
    <rPh sb="0" eb="2">
      <t>トクベツ</t>
    </rPh>
    <rPh sb="2" eb="4">
      <t>チイキ</t>
    </rPh>
    <rPh sb="4" eb="6">
      <t>カサン</t>
    </rPh>
    <phoneticPr fontId="6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</si>
  <si>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</si>
  <si>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</si>
  <si>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</si>
  <si>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</si>
  <si>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</si>
  <si>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介護職員処遇改善加算</t>
    <rPh sb="0" eb="2">
      <t>カイゴ</t>
    </rPh>
    <rPh sb="2" eb="4">
      <t>ショクイン</t>
    </rPh>
    <rPh sb="4" eb="6">
      <t>ショグウ</t>
    </rPh>
    <rPh sb="6" eb="8">
      <t>カイゼン</t>
    </rPh>
    <rPh sb="8" eb="10">
      <t>カサン</t>
    </rPh>
    <phoneticPr fontId="3"/>
  </si>
  <si>
    <t>１ なし</t>
  </si>
  <si>
    <t>２ 加算Ⅰ</t>
  </si>
  <si>
    <t>３ 加算Ⅱ</t>
  </si>
  <si>
    <t>職員の欠員による減算の状況</t>
  </si>
  <si>
    <t>２ 看護職員</t>
    <rPh sb="2" eb="4">
      <t>カンゴ</t>
    </rPh>
    <rPh sb="4" eb="6">
      <t>ショクイン</t>
    </rPh>
    <phoneticPr fontId="3"/>
  </si>
  <si>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</si>
  <si>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</si>
  <si>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</si>
  <si>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t>
    <rPh sb="7" eb="9">
      <t>タイセイ</t>
    </rPh>
    <phoneticPr fontId="3"/>
  </si>
  <si>
    <t>口腔機能向上加算</t>
    <rPh sb="6" eb="8">
      <t>カサン</t>
    </rPh>
    <phoneticPr fontId="3"/>
  </si>
  <si>
    <t>選択的サービス複数実施加算</t>
    <rPh sb="0" eb="3">
      <t>センタクテキ</t>
    </rPh>
    <rPh sb="7" eb="9">
      <t>フクスウ</t>
    </rPh>
    <rPh sb="9" eb="11">
      <t>ジッシ</t>
    </rPh>
    <rPh sb="11" eb="13">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</si>
  <si>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</si>
  <si>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</si>
  <si>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生活機能向上連携加算</t>
    <rPh sb="0" eb="2">
      <t>セイカツ</t>
    </rPh>
    <rPh sb="2" eb="4">
      <t>キノウ</t>
    </rPh>
    <rPh sb="4" eb="6">
      <t>コウジョウ</t>
    </rPh>
    <rPh sb="6" eb="8">
      <t>レンケイ</t>
    </rPh>
    <rPh sb="8" eb="10">
      <t>カサン</t>
    </rPh>
    <phoneticPr fontId="3"/>
  </si>
  <si>
    <t>科学的介護推進体制加算</t>
    <rPh sb="0" eb="3">
      <t>カガクテキ</t>
    </rPh>
    <rPh sb="3" eb="5">
      <t>カイゴ</t>
    </rPh>
    <rPh sb="5" eb="7">
      <t>スイシン</t>
    </rPh>
    <rPh sb="7" eb="9">
      <t>タイセイ</t>
    </rPh>
    <rPh sb="9" eb="11">
      <t>カサン</t>
    </rPh>
    <phoneticPr fontId="3"/>
  </si>
  <si>
    <t>栄養アセスメント・栄養改善体制</t>
    <rPh sb="0" eb="2">
      <t>エイヨウ</t>
    </rPh>
    <rPh sb="11" eb="13">
      <t>カイゼン</t>
    </rPh>
    <rPh sb="13" eb="15">
      <t>タイセイ</t>
    </rPh>
    <phoneticPr fontId="3"/>
  </si>
  <si>
    <t>様式第11号の１</t>
    <rPh sb="0" eb="2">
      <t>ヨウシキ</t>
    </rPh>
    <rPh sb="2" eb="3">
      <t>ダイ</t>
    </rPh>
    <rPh sb="5" eb="6">
      <t>ゴウ</t>
    </rPh>
    <phoneticPr fontId="3"/>
  </si>
  <si>
    <t>誓　約　書</t>
    <phoneticPr fontId="3"/>
  </si>
  <si>
    <t>日</t>
    <rPh sb="0" eb="1">
      <t>ニチ</t>
    </rPh>
    <phoneticPr fontId="3"/>
  </si>
  <si>
    <t xml:space="preserve">    殿</t>
    <phoneticPr fontId="3"/>
  </si>
  <si>
    <t xml:space="preserve">申請者    </t>
    <phoneticPr fontId="3"/>
  </si>
  <si>
    <t>（名称）</t>
    <rPh sb="1" eb="3">
      <t>メイショウ</t>
    </rPh>
    <phoneticPr fontId="3"/>
  </si>
  <si>
    <t>（代表者の職名・氏名）</t>
    <rPh sb="1" eb="4">
      <t>ダイヒョウシャ</t>
    </rPh>
    <rPh sb="5" eb="7">
      <t>ショクメイ</t>
    </rPh>
    <rPh sb="8" eb="10">
      <t>シメイ</t>
    </rPh>
    <phoneticPr fontId="3"/>
  </si>
  <si>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3"/>
  </si>
  <si>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3"/>
  </si>
  <si>
    <t>一</t>
    <rPh sb="0" eb="1">
      <t>イチ</t>
    </rPh>
    <phoneticPr fontId="3"/>
  </si>
  <si>
    <t>第一号事業（第一号生活支援事業を除く。）に係る基準として、次に掲げるいずれかに該当する基準</t>
    <phoneticPr fontId="3"/>
  </si>
  <si>
    <t>イ</t>
    <phoneticPr fontId="3"/>
  </si>
  <si>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3"/>
  </si>
  <si>
    <t>ロ</t>
    <phoneticPr fontId="3"/>
  </si>
  <si>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3"/>
  </si>
  <si>
    <t>ハ</t>
    <phoneticPr fontId="3"/>
  </si>
  <si>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3"/>
  </si>
  <si>
    <t>ニ</t>
    <phoneticPr fontId="3"/>
  </si>
  <si>
    <t>第一号事業に係る基準として、当該第一号事業に係るサービスの内容等を勘案した基準（前号に掲げるものを除く。）</t>
    <phoneticPr fontId="3"/>
  </si>
  <si>
    <t>様式第11号の２</t>
    <rPh sb="0" eb="2">
      <t>ヨウシキ</t>
    </rPh>
    <rPh sb="2" eb="3">
      <t>ダイ</t>
    </rPh>
    <rPh sb="5" eb="6">
      <t>ゴウ</t>
    </rPh>
    <phoneticPr fontId="3"/>
  </si>
  <si>
    <t>年　　　月　　　日</t>
    <phoneticPr fontId="3"/>
  </si>
  <si>
    <t>　申請者が下記のいずれにも該当しない者であること、その役員等が下記の第2号、第5号から第14号までに該当しないことを誓約します。
　また、小平市が、小平市暴力団排除条例に基づき、必要に応じて、法人及び役員の情報を警視庁に照会することについて、同意します。なお、その際は、小平市からの依頼に応じ、必要な情報提供を行います。</t>
    <rPh sb="34" eb="35">
      <t>ダイ</t>
    </rPh>
    <rPh sb="36" eb="37">
      <t>ゴウ</t>
    </rPh>
    <rPh sb="69" eb="71">
      <t>コダイラ</t>
    </rPh>
    <rPh sb="74" eb="76">
      <t>コダイラ</t>
    </rPh>
    <rPh sb="135" eb="137">
      <t>コダイラ</t>
    </rPh>
    <phoneticPr fontId="3"/>
  </si>
  <si>
    <t xml:space="preserve">　申請者が、法第115条の45第１項第１号に規定する第一号事業（以下「第一号事業」という。）の人員、設備及び運営に関する基準等に従って適正な第一号事業の運営をすることができないと認められるとき。 </t>
    <phoneticPr fontId="3"/>
  </si>
  <si>
    <t>　申請者が、禁錮以上の刑に処せられ、その執行を終わり、又は執行を受けることがなくなるまでの者であるとき。</t>
    <phoneticPr fontId="3"/>
  </si>
  <si>
    <t xml:space="preserve">　申請者が、労働に関する法律の規定であって政令で定めるものにより罰金の刑に処せられ、その執行を終わり、又は執行を受けることがなくなるまでの者であるとき。 </t>
    <phoneticPr fontId="3"/>
  </si>
  <si>
    <t>　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phoneticPr fontId="3"/>
  </si>
  <si>
    <t>　申請者が、法第115条の45の９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等であった者で当該取消しの日から起算して５年を経過しないものを含み、当該指定を取り消された者が法人でない事業所である場合においては、当該通知があった日前60日以内に当該事業所の管理者であった者で当該取消しの日から起算して５年を経過しないものを含む。)であるとき。</t>
    <phoneticPr fontId="3"/>
  </si>
  <si>
    <t>　申請者と密接な関係を有する者が、法第115条の45の９の規定により指定を取り消され、その取消しの日から起算して５年を経過していないとき。</t>
    <phoneticPr fontId="3"/>
  </si>
  <si>
    <t>　申請者が、法第115条の45の９の規定による指定の取消しの処分に係る行政手続法第15条の規定による通知があった日から当該処分をする日又は処分をしないことを決定する日までの間に第５条第３項の規定による事業の廃止の届出をした者(当該事業の廃止について相当の理由がある者を除く。)で、当該届出の日から起算して５年を経過しないものであるとき。</t>
    <phoneticPr fontId="3"/>
  </si>
  <si>
    <t>　第11号に規定する期間内に第５条第３項の規定による事業の廃止の届出があった場合において、申請者が、同号の通知の日前60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５年を経過しないものであるとき。</t>
    <phoneticPr fontId="3"/>
  </si>
  <si>
    <t>　申請者が、法人で、その役員等のうちに第５号から第９号まで又は第11号から前号までのいずれかに該当する者のあるものであるとき。</t>
    <phoneticPr fontId="3"/>
  </si>
  <si>
    <t>A2</t>
    <phoneticPr fontId="3"/>
  </si>
  <si>
    <t>介護予防訪問介護相当
サービス
緩和した基準による訪問型
サービス</t>
    <phoneticPr fontId="3"/>
  </si>
  <si>
    <t>１ なし</t>
    <phoneticPr fontId="3"/>
  </si>
  <si>
    <t>２ あり</t>
    <phoneticPr fontId="3"/>
  </si>
  <si>
    <t>１　非該当</t>
    <phoneticPr fontId="3"/>
  </si>
  <si>
    <t>６ 加算Ⅰ</t>
    <phoneticPr fontId="3"/>
  </si>
  <si>
    <t>５ 加算Ⅱ</t>
    <phoneticPr fontId="3"/>
  </si>
  <si>
    <t>２ 加算Ⅲ</t>
    <phoneticPr fontId="3"/>
  </si>
  <si>
    <t>介護職員等特定処遇改善加算</t>
    <phoneticPr fontId="3"/>
  </si>
  <si>
    <t>介護職員等ベースアップ等支援加算</t>
    <phoneticPr fontId="3"/>
  </si>
  <si>
    <t>A6</t>
    <phoneticPr fontId="3"/>
  </si>
  <si>
    <t>介護予防通所介護相当
サービス
緩和した基準による通所型サービス</t>
    <rPh sb="26" eb="28">
      <t>ツウショ</t>
    </rPh>
    <phoneticPr fontId="3"/>
  </si>
  <si>
    <t>栄養アセスメント・栄養改善体制</t>
    <phoneticPr fontId="3"/>
  </si>
  <si>
    <t>５ 加算Ⅰ</t>
    <phoneticPr fontId="3"/>
  </si>
  <si>
    <t>４ 加算Ⅱ</t>
    <phoneticPr fontId="3"/>
  </si>
  <si>
    <t>６ 加算Ⅲ</t>
    <phoneticPr fontId="3"/>
  </si>
  <si>
    <t>３ 加算Ⅰ</t>
    <phoneticPr fontId="3"/>
  </si>
  <si>
    <t>２ 加算Ⅱ</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</si>
  <si>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</si>
  <si>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</si>
  <si>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介護予防通所介護相当
サービス
緩和した基準による通所型サービス</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</si>
  <si>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</si>
  <si>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受付番号</t>
    <phoneticPr fontId="3"/>
  </si>
  <si>
    <t>介護予防・日常生活支援総合事業費算定に係る体制等に関する届出書＜指定事業者用＞</t>
    <phoneticPr fontId="3"/>
  </si>
  <si>
    <t>所在地</t>
    <phoneticPr fontId="3"/>
  </si>
  <si>
    <t>名　称</t>
    <phoneticPr fontId="3"/>
  </si>
  <si>
    <t>このことについて、関係書類を添えて以下のとおり届け出ます。</t>
    <phoneticPr fontId="3"/>
  </si>
  <si>
    <t>事業所所在地市町村番号</t>
    <phoneticPr fontId="3"/>
  </si>
  <si>
    <t>名　　称</t>
    <phoneticPr fontId="3"/>
  </si>
  <si>
    <t>(郵便番号</t>
    <phoneticPr fontId="3"/>
  </si>
  <si>
    <t>ー</t>
    <phoneticPr fontId="3"/>
  </si>
  <si>
    <t>）</t>
    <phoneticPr fontId="3"/>
  </si>
  <si>
    <t>　　　　　</t>
    <phoneticPr fontId="3"/>
  </si>
  <si>
    <t>　(ビルの名称等)</t>
    <phoneticPr fontId="3"/>
  </si>
  <si>
    <t>連 絡 先</t>
    <phoneticPr fontId="3"/>
  </si>
  <si>
    <t>(郵便番号</t>
    <phoneticPr fontId="3"/>
  </si>
  <si>
    <t>ー</t>
    <phoneticPr fontId="3"/>
  </si>
  <si>
    <t>）</t>
    <phoneticPr fontId="3"/>
  </si>
  <si>
    <t>　　　　　</t>
    <phoneticPr fontId="3"/>
  </si>
  <si>
    <t>主たる事業所・施設の　　　　　　　　　所在地</t>
    <phoneticPr fontId="3"/>
  </si>
  <si>
    <t>(郵便番号</t>
    <phoneticPr fontId="3"/>
  </si>
  <si>
    <t>ー</t>
    <phoneticPr fontId="3"/>
  </si>
  <si>
    <t>　　　　　</t>
    <phoneticPr fontId="3"/>
  </si>
  <si>
    <t>(郵便番号</t>
    <phoneticPr fontId="3"/>
  </si>
  <si>
    <t>）</t>
    <phoneticPr fontId="3"/>
  </si>
  <si>
    <t>連 絡 先</t>
    <phoneticPr fontId="3"/>
  </si>
  <si>
    <t>ー</t>
    <phoneticPr fontId="3"/>
  </si>
  <si>
    <t>　　　　　</t>
    <phoneticPr fontId="3"/>
  </si>
  <si>
    <t>同一所在地において行う　　　　　　　　　　　　　　　事業等の種類</t>
    <phoneticPr fontId="3"/>
  </si>
  <si>
    <t>異動（予定）</t>
    <phoneticPr fontId="3"/>
  </si>
  <si>
    <t>異動項目</t>
    <phoneticPr fontId="3"/>
  </si>
  <si>
    <t>2変更</t>
    <phoneticPr fontId="3"/>
  </si>
  <si>
    <t>3終了</t>
    <phoneticPr fontId="3"/>
  </si>
  <si>
    <t>3終了</t>
    <phoneticPr fontId="3"/>
  </si>
  <si>
    <t>2変更</t>
    <phoneticPr fontId="3"/>
  </si>
  <si>
    <t>3終了</t>
    <phoneticPr fontId="3"/>
  </si>
  <si>
    <t>変　更　前</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</si>
  <si>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</si>
  <si>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</si>
  <si>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</si>
  <si>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</si>
  <si>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</si>
  <si>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</si>
  <si>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</si>
  <si>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</si>
  <si>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</si>
  <si>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利用契約書</t>
    <rPh sb="0" eb="2">
      <t>リヨウ</t>
    </rPh>
    <rPh sb="2" eb="5">
      <t>ケイヤクショ</t>
    </rPh>
    <phoneticPr fontId="3"/>
  </si>
  <si>
    <t>重要事項説明書</t>
    <rPh sb="0" eb="2">
      <t>ジュウヨウ</t>
    </rPh>
    <rPh sb="2" eb="4">
      <t>ジコウ</t>
    </rPh>
    <rPh sb="4" eb="7">
      <t>セツメイショ</t>
    </rPh>
    <phoneticPr fontId="1"/>
  </si>
  <si>
    <t>外観及び内部の様子（設備・備品等を含む）がわかる写真</t>
    <rPh sb="0" eb="2">
      <t>ガイカン</t>
    </rPh>
    <rPh sb="2" eb="3">
      <t>オヨ</t>
    </rPh>
    <rPh sb="4" eb="6">
      <t>ナイブ</t>
    </rPh>
    <rPh sb="7" eb="9">
      <t>ヨウス</t>
    </rPh>
    <rPh sb="10" eb="12">
      <t>セツビ</t>
    </rPh>
    <rPh sb="13" eb="15">
      <t>ビヒン</t>
    </rPh>
    <rPh sb="15" eb="16">
      <t>トウ</t>
    </rPh>
    <rPh sb="17" eb="18">
      <t>フク</t>
    </rPh>
    <rPh sb="24" eb="26">
      <t>シャシン</t>
    </rPh>
    <phoneticPr fontId="3"/>
  </si>
  <si>
    <t>従業者の勤務の体制及び勤務形態一覧表＜様式第２号＞</t>
    <rPh sb="4" eb="6">
      <t>キンム</t>
    </rPh>
    <rPh sb="7" eb="9">
      <t>タイセイ</t>
    </rPh>
    <rPh sb="9" eb="10">
      <t>オヨ</t>
    </rPh>
    <rPh sb="19" eb="21">
      <t>ヨウシキ</t>
    </rPh>
    <rPh sb="21" eb="22">
      <t>ダイ</t>
    </rPh>
    <rPh sb="23" eb="24">
      <t>ゴウ</t>
    </rPh>
    <phoneticPr fontId="3"/>
  </si>
  <si>
    <t>事業所のサービス提供責任者又は訪問事業責任者の経歴書＜様式第４号の１、２＞</t>
    <rPh sb="8" eb="10">
      <t>テイキョウ</t>
    </rPh>
    <rPh sb="10" eb="12">
      <t>セキニン</t>
    </rPh>
    <rPh sb="13" eb="14">
      <t>マタ</t>
    </rPh>
    <rPh sb="15" eb="17">
      <t>ホウモン</t>
    </rPh>
    <rPh sb="17" eb="19">
      <t>ジギョウ</t>
    </rPh>
    <rPh sb="19" eb="22">
      <t>セキニンシャ</t>
    </rPh>
    <rPh sb="23" eb="25">
      <t>ケイレキ</t>
    </rPh>
    <rPh sb="25" eb="26">
      <t>ショ</t>
    </rPh>
    <rPh sb="29" eb="30">
      <t>ダイ</t>
    </rPh>
    <rPh sb="31" eb="32">
      <t>ゴウ</t>
    </rPh>
    <phoneticPr fontId="3"/>
  </si>
  <si>
    <t>事業所の平面図＜様式第５号＞</t>
    <rPh sb="8" eb="10">
      <t>ヨウシキ</t>
    </rPh>
    <rPh sb="10" eb="11">
      <t>ダイ</t>
    </rPh>
    <rPh sb="12" eb="13">
      <t>ゴウ</t>
    </rPh>
    <phoneticPr fontId="3"/>
  </si>
  <si>
    <t>利用者からの苦情を処理するために講ずる措置の概要＜様式第７号＞</t>
    <rPh sb="25" eb="27">
      <t>ヨウシキ</t>
    </rPh>
    <rPh sb="27" eb="28">
      <t>ダイ</t>
    </rPh>
    <rPh sb="29" eb="30">
      <t>ゴウ</t>
    </rPh>
    <phoneticPr fontId="3"/>
  </si>
  <si>
    <t>誓約書＜様式第11号の１＞</t>
    <rPh sb="0" eb="3">
      <t>セイヤクショ</t>
    </rPh>
    <rPh sb="4" eb="6">
      <t>ヨウシキ</t>
    </rPh>
    <rPh sb="6" eb="7">
      <t>ダイ</t>
    </rPh>
    <rPh sb="9" eb="10">
      <t>ゴウ</t>
    </rPh>
    <phoneticPr fontId="3"/>
  </si>
  <si>
    <t>小平市介護予防・生活支援サービス事業の指定事業所等に係る法人代表者等誓約書＜様式第11号の２＞</t>
  </si>
  <si>
    <t>介護予防・日常生活支援総合事業費算定に係る体制等に関する届出書＜様式第12号の１＞</t>
  </si>
  <si>
    <t>介護予防・日常生活支援総合事業費算定に係る体制等状況一覧表＜様式第12号の２＞</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rPh sb="30" eb="32">
      <t>ヨウシキ</t>
    </rPh>
    <rPh sb="32" eb="33">
      <t>ダイ</t>
    </rPh>
    <rPh sb="35" eb="36">
      <t>ゴウ</t>
    </rPh>
    <phoneticPr fontId="3"/>
  </si>
  <si>
    <t>運営規程（料金表含む）</t>
    <phoneticPr fontId="1"/>
  </si>
  <si>
    <t>施設利用等のパンフレット　※作成している場合のみ</t>
    <rPh sb="0" eb="2">
      <t>シセツ</t>
    </rPh>
    <rPh sb="2" eb="5">
      <t>リヨウトウ</t>
    </rPh>
    <rPh sb="14" eb="16">
      <t>サクセイ</t>
    </rPh>
    <rPh sb="20" eb="22">
      <t>バアイ</t>
    </rPh>
    <phoneticPr fontId="3"/>
  </si>
  <si>
    <t>備考　「申請者確認欄」の該当欄に「〇」を付し添付書類等に漏れがないよう確認してください。</t>
    <rPh sb="0" eb="2">
      <t>ビコウ</t>
    </rPh>
    <phoneticPr fontId="3"/>
  </si>
  <si>
    <t>申請書及び添付書類</t>
    <rPh sb="3" eb="4">
      <t>オヨ</t>
    </rPh>
    <rPh sb="5" eb="7">
      <t>テンプ</t>
    </rPh>
    <rPh sb="7" eb="9">
      <t>ショルイ</t>
    </rPh>
    <phoneticPr fontId="3"/>
  </si>
  <si>
    <t>小平市介護予防・生活支援サービス事業者指定申請書＜別記様式第３号＞</t>
    <rPh sb="0" eb="3">
      <t>コダイラシ</t>
    </rPh>
    <rPh sb="3" eb="5">
      <t>カイゴ</t>
    </rPh>
    <rPh sb="5" eb="7">
      <t>ヨボウ</t>
    </rPh>
    <rPh sb="8" eb="10">
      <t>セイカツ</t>
    </rPh>
    <rPh sb="10" eb="12">
      <t>シエン</t>
    </rPh>
    <rPh sb="18" eb="19">
      <t>シャ</t>
    </rPh>
    <rPh sb="19" eb="21">
      <t>シテイ</t>
    </rPh>
    <rPh sb="21" eb="24">
      <t>シンセイショ</t>
    </rPh>
    <rPh sb="25" eb="27">
      <t>ベッキ</t>
    </rPh>
    <rPh sb="27" eb="29">
      <t>ヨウシキ</t>
    </rPh>
    <rPh sb="29" eb="30">
      <t>ダイ</t>
    </rPh>
    <rPh sb="31" eb="32">
      <t>ゴウ</t>
    </rPh>
    <phoneticPr fontId="3"/>
  </si>
  <si>
    <t>小平市総合事業訪問型サービス事業所の指定に係る記載事項＜付表１＞＜付表１別紙＞</t>
    <rPh sb="0" eb="3">
      <t>コダイラシ</t>
    </rPh>
    <rPh sb="3" eb="5">
      <t>ソウゴウ</t>
    </rPh>
    <rPh sb="5" eb="7">
      <t>ジギョウ</t>
    </rPh>
    <rPh sb="7" eb="9">
      <t>ホウモン</t>
    </rPh>
    <rPh sb="9" eb="10">
      <t>ガタ</t>
    </rPh>
    <rPh sb="14" eb="17">
      <t>ジギョウショ</t>
    </rPh>
    <rPh sb="33" eb="35">
      <t>フヒョウ</t>
    </rPh>
    <rPh sb="36" eb="38">
      <t>ベッシ</t>
    </rPh>
    <phoneticPr fontId="3"/>
  </si>
  <si>
    <t>利用者に対する賠償責任保険には加入していますか。</t>
    <rPh sb="0" eb="3">
      <t>リヨウシャ</t>
    </rPh>
    <rPh sb="4" eb="5">
      <t>タイ</t>
    </rPh>
    <rPh sb="7" eb="9">
      <t>バイショウ</t>
    </rPh>
    <rPh sb="9" eb="11">
      <t>セキニン</t>
    </rPh>
    <rPh sb="11" eb="13">
      <t>ホケン</t>
    </rPh>
    <rPh sb="15" eb="17">
      <t>カニュウ</t>
    </rPh>
    <phoneticPr fontId="1"/>
  </si>
  <si>
    <t>老人福祉法による都道府県への事業開始の届出は済んでいますか。</t>
    <rPh sb="0" eb="2">
      <t>ロウジン</t>
    </rPh>
    <rPh sb="2" eb="4">
      <t>フクシ</t>
    </rPh>
    <rPh sb="4" eb="5">
      <t>ホウ</t>
    </rPh>
    <rPh sb="8" eb="12">
      <t>トドウフケン</t>
    </rPh>
    <rPh sb="14" eb="16">
      <t>ジギョウ</t>
    </rPh>
    <rPh sb="16" eb="18">
      <t>カイシ</t>
    </rPh>
    <rPh sb="19" eb="21">
      <t>トドケデ</t>
    </rPh>
    <rPh sb="22" eb="23">
      <t>ス</t>
    </rPh>
    <phoneticPr fontId="1"/>
  </si>
  <si>
    <t>届出済み　　・　　届出予定</t>
    <rPh sb="0" eb="2">
      <t>トドケデ</t>
    </rPh>
    <rPh sb="2" eb="3">
      <t>スミ</t>
    </rPh>
    <rPh sb="9" eb="11">
      <t>トドケデ</t>
    </rPh>
    <rPh sb="11" eb="13">
      <t>ヨテイ</t>
    </rPh>
    <phoneticPr fontId="1"/>
  </si>
  <si>
    <t>就業規則の写し</t>
    <rPh sb="0" eb="2">
      <t>シュウギョウ</t>
    </rPh>
    <rPh sb="2" eb="4">
      <t>キソク</t>
    </rPh>
    <rPh sb="5" eb="6">
      <t>ウツ</t>
    </rPh>
    <phoneticPr fontId="1"/>
  </si>
  <si>
    <t>組織体制図</t>
    <rPh sb="0" eb="2">
      <t>ソシキ</t>
    </rPh>
    <rPh sb="2" eb="4">
      <t>タイセイ</t>
    </rPh>
    <rPh sb="4" eb="5">
      <t>ズ</t>
    </rPh>
    <phoneticPr fontId="1"/>
  </si>
  <si>
    <r>
      <t xml:space="preserve">資格証の写し
</t>
    </r>
    <r>
      <rPr>
        <sz val="8"/>
        <rFont val="ＭＳ Ｐゴシック"/>
        <family val="3"/>
        <charset val="128"/>
      </rPr>
      <t>※資格要件によっては、勤務先で発行する在職証明書（職務内容、在職期間が確認できるもの）が必要になる場合があります。</t>
    </r>
    <rPh sb="0" eb="2">
      <t>シカク</t>
    </rPh>
    <rPh sb="2" eb="3">
      <t>ショウ</t>
    </rPh>
    <rPh sb="4" eb="5">
      <t>ウツ</t>
    </rPh>
    <rPh sb="8" eb="10">
      <t>シカク</t>
    </rPh>
    <rPh sb="10" eb="12">
      <t>ヨウケン</t>
    </rPh>
    <rPh sb="18" eb="21">
      <t>キンムサキ</t>
    </rPh>
    <rPh sb="22" eb="24">
      <t>ハッコウ</t>
    </rPh>
    <rPh sb="26" eb="28">
      <t>ザイショク</t>
    </rPh>
    <rPh sb="28" eb="31">
      <t>ショウメイショ</t>
    </rPh>
    <rPh sb="32" eb="34">
      <t>ショクム</t>
    </rPh>
    <rPh sb="34" eb="36">
      <t>ナイヨウ</t>
    </rPh>
    <rPh sb="37" eb="39">
      <t>ザイショク</t>
    </rPh>
    <rPh sb="39" eb="41">
      <t>キカン</t>
    </rPh>
    <rPh sb="42" eb="44">
      <t>カクニン</t>
    </rPh>
    <rPh sb="51" eb="53">
      <t>ヒツヨウ</t>
    </rPh>
    <rPh sb="56" eb="58">
      <t>バアイ</t>
    </rPh>
    <phoneticPr fontId="1"/>
  </si>
  <si>
    <t>　　　　　加入　　　・　　　加入手続中又は
　　　　　済み　　　　　　　今後手続を行う</t>
    <rPh sb="5" eb="7">
      <t>カニュウ</t>
    </rPh>
    <rPh sb="14" eb="16">
      <t>カニュウ</t>
    </rPh>
    <rPh sb="16" eb="18">
      <t>テツヅ</t>
    </rPh>
    <rPh sb="18" eb="19">
      <t>チュウ</t>
    </rPh>
    <rPh sb="19" eb="20">
      <t>マタ</t>
    </rPh>
    <rPh sb="27" eb="28">
      <t>スミ</t>
    </rPh>
    <rPh sb="36" eb="38">
      <t>コンゴ</t>
    </rPh>
    <rPh sb="38" eb="40">
      <t>テツヅ</t>
    </rPh>
    <rPh sb="41" eb="42">
      <t>オコナ</t>
    </rPh>
    <phoneticPr fontId="1"/>
  </si>
  <si>
    <t>社会保険及び労働保険の加入手続は済んでいますか。</t>
    <rPh sb="0" eb="2">
      <t>シャカイ</t>
    </rPh>
    <rPh sb="2" eb="4">
      <t>ホケン</t>
    </rPh>
    <rPh sb="4" eb="5">
      <t>オヨ</t>
    </rPh>
    <rPh sb="6" eb="8">
      <t>ロウドウ</t>
    </rPh>
    <rPh sb="8" eb="10">
      <t>ホケン</t>
    </rPh>
    <rPh sb="11" eb="13">
      <t>カニュウ</t>
    </rPh>
    <rPh sb="13" eb="15">
      <t>テツヅ</t>
    </rPh>
    <rPh sb="16" eb="17">
      <t>ス</t>
    </rPh>
    <phoneticPr fontId="1"/>
  </si>
  <si>
    <t>　加入　　・　　加入　　・　　加入手続中又は　　
　済み　　　　 しない　　　　今後手続を行う</t>
    <rPh sb="8" eb="10">
      <t>カニュウ</t>
    </rPh>
    <rPh sb="20" eb="21">
      <t>マタ</t>
    </rPh>
    <rPh sb="40" eb="42">
      <t>コンゴ</t>
    </rPh>
    <rPh sb="42" eb="44">
      <t>テツヅ</t>
    </rPh>
    <rPh sb="45" eb="46">
      <t>オコナ</t>
    </rPh>
    <phoneticPr fontId="1"/>
  </si>
  <si>
    <t>雇用契約書又は誓約文</t>
    <phoneticPr fontId="1"/>
  </si>
  <si>
    <t>届出済み　　・　　今後届出を行う</t>
    <rPh sb="0" eb="2">
      <t>トドケデ</t>
    </rPh>
    <rPh sb="2" eb="3">
      <t>スミ</t>
    </rPh>
    <rPh sb="9" eb="11">
      <t>コンゴ</t>
    </rPh>
    <rPh sb="11" eb="13">
      <t>トドケデ</t>
    </rPh>
    <rPh sb="14" eb="15">
      <t>オコナ</t>
    </rPh>
    <phoneticPr fontId="1"/>
  </si>
  <si>
    <t>【東京都や事業所所在地の市区町村の指定を取得済（又は取得予定）の事業所】</t>
    <rPh sb="1" eb="4">
      <t>トウキョウト</t>
    </rPh>
    <rPh sb="5" eb="8">
      <t>ジギョウショ</t>
    </rPh>
    <rPh sb="8" eb="11">
      <t>ショザイチ</t>
    </rPh>
    <rPh sb="12" eb="14">
      <t>シク</t>
    </rPh>
    <rPh sb="14" eb="16">
      <t>チョウソン</t>
    </rPh>
    <rPh sb="17" eb="19">
      <t>シテイ</t>
    </rPh>
    <rPh sb="20" eb="22">
      <t>シュトク</t>
    </rPh>
    <rPh sb="22" eb="23">
      <t>ズ</t>
    </rPh>
    <rPh sb="24" eb="25">
      <t>マタ</t>
    </rPh>
    <rPh sb="26" eb="28">
      <t>シュトク</t>
    </rPh>
    <rPh sb="28" eb="30">
      <t>ヨテイ</t>
    </rPh>
    <rPh sb="32" eb="35">
      <t>ジギョウショ</t>
    </rPh>
    <phoneticPr fontId="1"/>
  </si>
  <si>
    <t>【小平市所在で東京都の指定を取得しない事業所】</t>
    <rPh sb="1" eb="4">
      <t>コダイラシ</t>
    </rPh>
    <rPh sb="4" eb="6">
      <t>ショザイ</t>
    </rPh>
    <rPh sb="7" eb="10">
      <t>トウキョウト</t>
    </rPh>
    <rPh sb="11" eb="13">
      <t>シテイ</t>
    </rPh>
    <rPh sb="14" eb="16">
      <t>シュトク</t>
    </rPh>
    <rPh sb="19" eb="22">
      <t>ジギョウショタジギョウショ</t>
    </rPh>
    <phoneticPr fontId="1"/>
  </si>
  <si>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</si>
  <si>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</si>
  <si>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（別紙37）</t>
    <rPh sb="1" eb="3">
      <t>ベッシ</t>
    </rPh>
    <phoneticPr fontId="3"/>
  </si>
  <si>
    <t>市町村長</t>
    <rPh sb="0" eb="1">
      <t>シ</t>
    </rPh>
    <rPh sb="1" eb="2">
      <t>マチ</t>
    </rPh>
    <rPh sb="2" eb="3">
      <t>ムラ</t>
    </rPh>
    <rPh sb="3" eb="4">
      <t>チョウ</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</si>
  <si>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</si>
  <si>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</si>
  <si>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</si>
  <si>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</si>
  <si>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</si>
  <si>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</si>
  <si>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</si>
  <si>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 xml:space="preserve">介護予防訪問介護相当サービス
</t>
    <phoneticPr fontId="3"/>
  </si>
  <si>
    <t>％</t>
  </si>
  <si>
    <t>緩和した基準による訪問型サービス</t>
    <phoneticPr fontId="3"/>
  </si>
  <si>
    <t>介護予防通所介護相当サービス</t>
    <phoneticPr fontId="3"/>
  </si>
  <si>
    <t>緩和した基準による通所型サービス</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</si>
  <si>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</si>
  <si>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</si>
  <si>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</si>
  <si>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</si>
  <si>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</si>
  <si>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</si>
  <si>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</si>
  <si>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（別紙38）</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</si>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</sst>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yyyy&quot;年&quot;m&quot;月&quot;d&quot;日&quot;;@"/>
    <numFmt numFmtId="177" formatCode="0.0"/>
    <numFmt numFmtId="178" formatCode="#,##0.0#"/>
    <numFmt numFmtId="179" formatCode="0&quot;月&quot;"/>
    <numFmt numFmtId="180" formatCode="#,##0&quot;人&quot;"/>
    <numFmt numFmtId="181" formatCode="#,##0.##"/>
    <numFmt numFmtId="182" formatCode="#,##0.0;[Red]\-#,##0.0"/>
    <numFmt numFmtId="183" formatCode="0.0&quot;人以上&quot;"/>
    <numFmt numFmtId="184" formatCode="#,##0.0&quot;人&quot;"/>
    <numFmt numFmtId="185" formatCode="#,##0.00_ "/>
    <numFmt numFmtId="186" formatCode="0.0%"/>
  </numFmts>
  <fonts count="7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b/>
      <sz val="12"/>
      <name val="ＭＳ Ｐゴシック"/>
      <family val="3"/>
      <charset val="128"/>
    </font>
    <font>
      <b/>
      <sz val="12"/>
      <name val="ＭＳ ゴシック"/>
      <family val="3"/>
      <charset val="128"/>
    </font>
    <font>
      <b/>
      <sz val="11"/>
      <name val="ＭＳ ゴシック"/>
      <family val="3"/>
      <charset val="128"/>
    </font>
    <font>
      <b/>
      <sz val="14"/>
      <name val="ＭＳ Ｐゴシック"/>
      <family val="3"/>
      <charset val="128"/>
    </font>
    <font>
      <sz val="10.5"/>
      <name val="Century"/>
      <family val="1"/>
    </font>
    <font>
      <sz val="10"/>
      <name val="ＭＳ Ｐ明朝"/>
      <family val="1"/>
      <charset val="128"/>
    </font>
    <font>
      <sz val="11"/>
      <name val="ＭＳ Ｐ明朝"/>
      <family val="1"/>
      <charset val="128"/>
    </font>
    <font>
      <sz val="10.5"/>
      <name val="ＭＳ ゴシック"/>
      <family val="3"/>
      <charset val="128"/>
    </font>
    <font>
      <sz val="12"/>
      <name val="ＭＳ ゴシック"/>
      <family val="3"/>
      <charset val="128"/>
    </font>
    <font>
      <sz val="11"/>
      <color theme="1"/>
      <name val="ＭＳ Ｐゴシック"/>
      <family val="2"/>
      <charset val="128"/>
      <scheme val="minor"/>
    </font>
    <font>
      <sz val="11"/>
      <color theme="1"/>
      <name val="ＭＳ 明朝"/>
      <family val="1"/>
      <charset val="128"/>
    </font>
    <font>
      <b/>
      <sz val="14"/>
      <color theme="1"/>
      <name val="ＭＳ 明朝"/>
      <family val="1"/>
      <charset val="128"/>
    </font>
    <font>
      <sz val="10"/>
      <color theme="1"/>
      <name val="ＭＳ 明朝"/>
      <family val="1"/>
      <charset val="128"/>
    </font>
    <font>
      <b/>
      <sz val="16"/>
      <color theme="1"/>
      <name val="ＭＳ 明朝"/>
      <family val="1"/>
      <charset val="128"/>
    </font>
    <font>
      <sz val="14"/>
      <color theme="1"/>
      <name val="ＭＳ 明朝"/>
      <family val="1"/>
      <charset val="128"/>
    </font>
    <font>
      <sz val="12"/>
      <color theme="1"/>
      <name val="ＭＳ 明朝"/>
      <family val="1"/>
      <charset val="128"/>
    </font>
    <font>
      <sz val="10"/>
      <color rgb="FF000000"/>
      <name val="ＭＳ 明朝"/>
      <family val="1"/>
      <charset val="128"/>
    </font>
    <font>
      <sz val="10"/>
      <color theme="1"/>
      <name val="Century"/>
      <family val="1"/>
    </font>
    <font>
      <sz val="9"/>
      <color theme="1"/>
      <name val="ＭＳ 明朝"/>
      <family val="1"/>
      <charset val="128"/>
    </font>
    <font>
      <sz val="8"/>
      <color theme="1"/>
      <name val="ＭＳ 明朝"/>
      <family val="1"/>
      <charset val="128"/>
    </font>
    <font>
      <sz val="16"/>
      <name val="ＭＳ Ｐゴシック"/>
      <family val="3"/>
      <charset val="128"/>
    </font>
    <font>
      <sz val="10"/>
      <color theme="1"/>
      <name val="ＭＳ Ｐ明朝"/>
      <family val="1"/>
      <charset val="128"/>
    </font>
    <font>
      <sz val="10"/>
      <name val="ＭＳ 明朝"/>
      <family val="1"/>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10.5"/>
      <name val="ＭＳ Ｐゴシック"/>
      <family val="3"/>
      <charset val="128"/>
      <scheme val="major"/>
    </font>
    <font>
      <b/>
      <sz val="11"/>
      <name val="ＭＳ Ｐゴシック"/>
      <family val="3"/>
      <charset val="128"/>
      <scheme val="major"/>
    </font>
    <font>
      <sz val="16"/>
      <color theme="1"/>
      <name val="ＭＳ Ｐゴシック"/>
      <family val="2"/>
      <charset val="128"/>
      <scheme val="minor"/>
    </font>
    <font>
      <sz val="16"/>
      <name val="HGSｺﾞｼｯｸM"/>
      <family val="3"/>
      <charset val="128"/>
    </font>
    <font>
      <b/>
      <sz val="14"/>
      <name val="HGSｺﾞｼｯｸM"/>
      <family val="3"/>
      <charset val="128"/>
    </font>
    <font>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b/>
      <sz val="16"/>
      <name val="HGSｺﾞｼｯｸM"/>
      <family val="3"/>
      <charset val="128"/>
    </font>
    <font>
      <sz val="14"/>
      <name val="HGSｺﾞｼｯｸM"/>
      <family val="3"/>
      <charset val="128"/>
    </font>
    <font>
      <sz val="11"/>
      <name val="HGSｺﾞｼｯｸM"/>
      <family val="3"/>
      <charset val="128"/>
    </font>
    <font>
      <sz val="14"/>
      <color rgb="FFFF0000"/>
      <name val="HGSｺﾞｼｯｸM"/>
      <family val="3"/>
      <charset val="128"/>
    </font>
    <font>
      <sz val="11"/>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HGSｺﾞｼｯｸM"/>
      <family val="3"/>
      <charset val="128"/>
    </font>
    <font>
      <u/>
      <sz val="11"/>
      <color indexed="36"/>
      <name val="ＭＳ Ｐゴシック"/>
      <family val="3"/>
      <charset val="128"/>
    </font>
    <font>
      <b/>
      <sz val="10.5"/>
      <name val="ＭＳ Ｐゴシック"/>
      <family val="3"/>
      <charset val="128"/>
      <scheme val="minor"/>
    </font>
    <font>
      <sz val="10"/>
      <name val="ＭＳ Ｐゴシック"/>
      <family val="3"/>
      <charset val="128"/>
      <scheme val="minor"/>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8">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ECFF"/>
        <bgColor indexed="64"/>
      </patternFill>
    </fill>
    <fill>
      <patternFill patternType="solid">
        <fgColor theme="8" tint="0.79998168889431442"/>
        <bgColor indexed="64"/>
      </patternFill>
    </fill>
  </fills>
  <borders count="14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thin">
        <color auto="1"/>
      </left>
      <right style="medium">
        <color auto="1"/>
      </right>
      <top style="thin">
        <color auto="1"/>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right style="dashed">
        <color indexed="64"/>
      </right>
      <top/>
      <bottom style="medium">
        <color indexed="64"/>
      </bottom>
      <diagonal/>
    </border>
    <border>
      <left style="dashed">
        <color indexed="64"/>
      </left>
      <right/>
      <top/>
      <bottom style="medium">
        <color indexed="64"/>
      </bottom>
      <diagonal/>
    </border>
    <border>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hair">
        <color auto="1"/>
      </bottom>
      <diagonal/>
    </border>
  </borders>
  <cellStyleXfs count="23">
    <xf numFmtId="0" fontId="0" fillId="0" borderId="0">
      <alignment vertical="center"/>
    </xf>
    <xf numFmtId="0" fontId="2" fillId="0" borderId="0"/>
    <xf numFmtId="0" fontId="4" fillId="0" borderId="0"/>
    <xf numFmtId="0" fontId="6" fillId="0" borderId="0" applyBorder="0"/>
    <xf numFmtId="38" fontId="2" fillId="0" borderId="0" applyFont="0" applyFill="0" applyBorder="0" applyAlignment="0" applyProtection="0"/>
    <xf numFmtId="0" fontId="9" fillId="0" borderId="0"/>
    <xf numFmtId="0" fontId="6" fillId="0" borderId="0" applyBorder="0"/>
    <xf numFmtId="0" fontId="19" fillId="0" borderId="0">
      <alignment vertical="center"/>
    </xf>
    <xf numFmtId="0" fontId="6" fillId="0" borderId="0" applyBorder="0"/>
    <xf numFmtId="0" fontId="19" fillId="2" borderId="99" applyNumberFormat="0" applyFont="0" applyAlignment="0" applyProtection="0">
      <alignment vertical="center"/>
    </xf>
    <xf numFmtId="0" fontId="19" fillId="2" borderId="99" applyNumberFormat="0" applyFont="0" applyAlignment="0" applyProtection="0">
      <alignment vertical="center"/>
    </xf>
    <xf numFmtId="0" fontId="19" fillId="2" borderId="99" applyNumberFormat="0" applyFont="0" applyAlignment="0" applyProtection="0">
      <alignment vertical="center"/>
    </xf>
    <xf numFmtId="0" fontId="19" fillId="2" borderId="99" applyNumberFormat="0" applyFont="0" applyAlignment="0" applyProtection="0">
      <alignment vertical="center"/>
    </xf>
    <xf numFmtId="0" fontId="19" fillId="2" borderId="99" applyNumberFormat="0" applyFont="0" applyAlignment="0" applyProtection="0">
      <alignment vertical="center"/>
    </xf>
    <xf numFmtId="0" fontId="19" fillId="2" borderId="99" applyNumberFormat="0" applyFont="0" applyAlignment="0" applyProtection="0">
      <alignment vertical="center"/>
    </xf>
    <xf numFmtId="0" fontId="19" fillId="0" borderId="0">
      <alignment vertical="center"/>
    </xf>
    <xf numFmtId="0" fontId="19" fillId="0" borderId="0">
      <alignment vertical="center"/>
    </xf>
    <xf numFmtId="0" fontId="19" fillId="0" borderId="0">
      <alignment vertical="center"/>
    </xf>
    <xf numFmtId="38" fontId="19" fillId="0" borderId="0" applyFont="0" applyFill="0" applyBorder="0" applyAlignment="0" applyProtection="0">
      <alignment vertical="center"/>
    </xf>
    <xf numFmtId="0" fontId="34" fillId="0" borderId="0"/>
    <xf numFmtId="0" fontId="2" fillId="0" borderId="0"/>
    <xf numFmtId="0" fontId="34" fillId="0" borderId="0"/>
    <xf numFmtId="0" fontId="34" fillId="0" borderId="0"/>
  </cellStyleXfs>
  <cellXfs count="1227">
    <xf numFmtId="0" fontId="0" fillId="0" borderId="0" xfId="0">
      <alignment vertical="center"/>
    </xf>
    <xf numFmtId="0" fontId="6" fillId="0" borderId="0" xfId="3" applyAlignment="1">
      <alignment vertical="center"/>
    </xf>
    <xf numFmtId="0" fontId="5" fillId="0" borderId="0" xfId="3" applyFont="1" applyAlignment="1">
      <alignment vertical="center"/>
    </xf>
    <xf numFmtId="0" fontId="6" fillId="0" borderId="31" xfId="3" applyBorder="1" applyAlignment="1">
      <alignment vertical="center"/>
    </xf>
    <xf numFmtId="0" fontId="6" fillId="0" borderId="32" xfId="3" applyBorder="1" applyAlignment="1">
      <alignment vertical="center"/>
    </xf>
    <xf numFmtId="0" fontId="6" fillId="0" borderId="29" xfId="3" applyBorder="1" applyAlignment="1">
      <alignment vertical="center"/>
    </xf>
    <xf numFmtId="0" fontId="6" fillId="0" borderId="24" xfId="3" applyBorder="1" applyAlignment="1">
      <alignment vertical="center"/>
    </xf>
    <xf numFmtId="0" fontId="6" fillId="0" borderId="34" xfId="3" applyBorder="1" applyAlignment="1">
      <alignment vertical="center"/>
    </xf>
    <xf numFmtId="0" fontId="6" fillId="0" borderId="35" xfId="3" applyBorder="1" applyAlignment="1">
      <alignment vertical="center"/>
    </xf>
    <xf numFmtId="0" fontId="6" fillId="0" borderId="23" xfId="3" applyBorder="1" applyAlignment="1">
      <alignment vertical="center"/>
    </xf>
    <xf numFmtId="0" fontId="6" fillId="0" borderId="33" xfId="3" applyBorder="1" applyAlignment="1">
      <alignment vertical="center"/>
    </xf>
    <xf numFmtId="0" fontId="6" fillId="0" borderId="28" xfId="3" applyBorder="1" applyAlignment="1">
      <alignment vertical="center"/>
    </xf>
    <xf numFmtId="0" fontId="6" fillId="0" borderId="3" xfId="3" applyBorder="1" applyAlignment="1">
      <alignment vertical="center"/>
    </xf>
    <xf numFmtId="0" fontId="6" fillId="0" borderId="1" xfId="3" applyBorder="1" applyAlignment="1">
      <alignment vertical="center"/>
    </xf>
    <xf numFmtId="0" fontId="6" fillId="0" borderId="2" xfId="3" applyBorder="1" applyAlignment="1">
      <alignment vertical="center"/>
    </xf>
    <xf numFmtId="0" fontId="6" fillId="0" borderId="27" xfId="3" applyBorder="1" applyAlignment="1">
      <alignment vertical="center"/>
    </xf>
    <xf numFmtId="0" fontId="6" fillId="0" borderId="61" xfId="3" applyBorder="1" applyAlignment="1">
      <alignment vertical="center"/>
    </xf>
    <xf numFmtId="0" fontId="6" fillId="0" borderId="65" xfId="3" applyBorder="1" applyAlignment="1">
      <alignment vertical="center"/>
    </xf>
    <xf numFmtId="0" fontId="6" fillId="0" borderId="69" xfId="3" applyBorder="1" applyAlignment="1">
      <alignment vertical="center"/>
    </xf>
    <xf numFmtId="0" fontId="2" fillId="0" borderId="0" xfId="3" applyFont="1" applyAlignment="1">
      <alignment horizontal="left" vertical="center"/>
    </xf>
    <xf numFmtId="0" fontId="9" fillId="0" borderId="0" xfId="5" applyFill="1"/>
    <xf numFmtId="0" fontId="2" fillId="0" borderId="0" xfId="5" applyFont="1" applyFill="1"/>
    <xf numFmtId="0" fontId="16" fillId="0" borderId="0" xfId="5" applyFont="1" applyFill="1"/>
    <xf numFmtId="0" fontId="15" fillId="0" borderId="0" xfId="5" applyFont="1" applyFill="1"/>
    <xf numFmtId="0" fontId="7" fillId="0" borderId="0" xfId="5" applyFont="1" applyFill="1"/>
    <xf numFmtId="0" fontId="15" fillId="0" borderId="0" xfId="5" applyFont="1" applyFill="1" applyAlignment="1">
      <alignment vertical="top"/>
    </xf>
    <xf numFmtId="0" fontId="15" fillId="0" borderId="0" xfId="5" applyFont="1" applyFill="1" applyAlignment="1">
      <alignment vertical="top" wrapText="1"/>
    </xf>
    <xf numFmtId="0" fontId="15" fillId="0" borderId="0" xfId="5" applyFont="1" applyFill="1" applyAlignment="1">
      <alignment horizontal="left" vertical="top" wrapText="1"/>
    </xf>
    <xf numFmtId="0" fontId="17" fillId="0" borderId="0" xfId="5" applyFont="1" applyFill="1" applyAlignment="1">
      <alignment horizontal="left" vertical="center"/>
    </xf>
    <xf numFmtId="0" fontId="8" fillId="0" borderId="0" xfId="5" applyFont="1" applyFill="1" applyAlignment="1">
      <alignment horizontal="left" vertical="center"/>
    </xf>
    <xf numFmtId="0" fontId="8" fillId="0" borderId="0" xfId="5" applyFont="1" applyFill="1"/>
    <xf numFmtId="0" fontId="12" fillId="0" borderId="0" xfId="5" applyFont="1" applyFill="1" applyAlignment="1">
      <alignment horizontal="justify" vertical="center"/>
    </xf>
    <xf numFmtId="0" fontId="9" fillId="0" borderId="0" xfId="5" applyFont="1" applyFill="1" applyAlignment="1">
      <alignment horizontal="left" vertical="center"/>
    </xf>
    <xf numFmtId="0" fontId="6" fillId="0" borderId="0" xfId="8" applyFont="1" applyAlignment="1">
      <alignment vertical="center"/>
    </xf>
    <xf numFmtId="0" fontId="30" fillId="0" borderId="0" xfId="8" applyFont="1" applyAlignment="1">
      <alignment vertical="center"/>
    </xf>
    <xf numFmtId="0" fontId="6" fillId="0" borderId="22" xfId="8" applyFont="1" applyBorder="1" applyAlignment="1">
      <alignment horizontal="center" vertical="center"/>
    </xf>
    <xf numFmtId="0" fontId="6" fillId="0" borderId="86" xfId="8" applyFont="1" applyBorder="1" applyAlignment="1">
      <alignment horizontal="center" vertical="center"/>
    </xf>
    <xf numFmtId="0" fontId="6" fillId="0" borderId="26" xfId="8" applyFont="1" applyBorder="1" applyAlignment="1">
      <alignment horizontal="center" vertical="center"/>
    </xf>
    <xf numFmtId="0" fontId="6" fillId="0" borderId="25" xfId="8" applyFont="1" applyBorder="1" applyAlignment="1">
      <alignment horizontal="center" vertical="center"/>
    </xf>
    <xf numFmtId="0" fontId="6" fillId="0" borderId="28" xfId="8" applyFont="1" applyBorder="1" applyAlignment="1">
      <alignment horizontal="center" vertical="center"/>
    </xf>
    <xf numFmtId="0" fontId="6" fillId="0" borderId="84" xfId="8" applyFont="1" applyBorder="1" applyAlignment="1">
      <alignment horizontal="center" vertical="center"/>
    </xf>
    <xf numFmtId="0" fontId="6" fillId="0" borderId="79" xfId="8" applyFont="1" applyBorder="1" applyAlignment="1">
      <alignment horizontal="center" vertical="center"/>
    </xf>
    <xf numFmtId="0" fontId="6" fillId="0" borderId="17" xfId="8" applyFont="1" applyBorder="1" applyAlignment="1">
      <alignment horizontal="center" vertical="center"/>
    </xf>
    <xf numFmtId="0" fontId="6" fillId="0" borderId="0" xfId="8" applyFont="1" applyBorder="1" applyAlignment="1">
      <alignment horizontal="center" vertical="center"/>
    </xf>
    <xf numFmtId="0" fontId="5" fillId="0" borderId="0" xfId="8" applyFont="1" applyBorder="1" applyAlignment="1">
      <alignment horizontal="left" vertical="center" shrinkToFit="1"/>
    </xf>
    <xf numFmtId="0" fontId="6" fillId="0" borderId="25" xfId="8" applyFont="1" applyBorder="1" applyAlignment="1">
      <alignment horizontal="center" vertical="center"/>
    </xf>
    <xf numFmtId="0" fontId="6" fillId="0" borderId="22" xfId="8" applyFont="1" applyBorder="1" applyAlignment="1">
      <alignment horizontal="center" vertical="center"/>
    </xf>
    <xf numFmtId="0" fontId="2" fillId="0" borderId="0" xfId="3" applyFont="1" applyAlignment="1">
      <alignment horizontal="left" vertical="center"/>
    </xf>
    <xf numFmtId="0" fontId="6" fillId="0" borderId="12" xfId="8" applyFont="1" applyBorder="1" applyAlignment="1">
      <alignment horizontal="center" vertical="center"/>
    </xf>
    <xf numFmtId="0" fontId="6" fillId="0" borderId="14" xfId="8" applyFont="1" applyBorder="1" applyAlignment="1">
      <alignment horizontal="center" vertical="center"/>
    </xf>
    <xf numFmtId="0" fontId="6" fillId="0" borderId="15" xfId="8" applyFont="1" applyBorder="1" applyAlignment="1">
      <alignment horizontal="center" vertical="center"/>
    </xf>
    <xf numFmtId="0" fontId="2" fillId="0" borderId="0" xfId="3" applyFont="1" applyAlignment="1">
      <alignment vertical="center"/>
    </xf>
    <xf numFmtId="0" fontId="9" fillId="0" borderId="0" xfId="5" applyFill="1" applyAlignment="1">
      <alignment horizontal="right"/>
    </xf>
    <xf numFmtId="0" fontId="17" fillId="0" borderId="0" xfId="5" applyFont="1" applyFill="1" applyAlignment="1">
      <alignment horizontal="right"/>
    </xf>
    <xf numFmtId="0" fontId="14" fillId="0" borderId="0" xfId="5" applyFont="1" applyFill="1" applyBorder="1" applyAlignment="1">
      <alignment horizontal="right" vertical="center"/>
    </xf>
    <xf numFmtId="0" fontId="14" fillId="0" borderId="0" xfId="5" applyFont="1" applyFill="1" applyBorder="1" applyAlignment="1">
      <alignment horizontal="right" vertical="top" wrapText="1"/>
    </xf>
    <xf numFmtId="0" fontId="9" fillId="0" borderId="0" xfId="5" applyFont="1" applyFill="1" applyAlignment="1">
      <alignment horizontal="right" vertical="center"/>
    </xf>
    <xf numFmtId="0" fontId="15" fillId="0" borderId="30" xfId="5" applyFont="1" applyFill="1" applyBorder="1" applyAlignment="1">
      <alignment horizontal="right" vertical="top" wrapText="1"/>
    </xf>
    <xf numFmtId="0" fontId="15" fillId="0" borderId="39" xfId="5" applyFont="1" applyFill="1" applyBorder="1" applyAlignment="1">
      <alignment horizontal="right" vertical="top" wrapText="1"/>
    </xf>
    <xf numFmtId="0" fontId="15" fillId="0" borderId="0" xfId="5" applyFont="1" applyFill="1" applyAlignment="1">
      <alignment horizontal="right"/>
    </xf>
    <xf numFmtId="0" fontId="16" fillId="0" borderId="0" xfId="5" applyFont="1" applyFill="1" applyAlignment="1">
      <alignment horizontal="right"/>
    </xf>
    <xf numFmtId="0" fontId="2" fillId="0" borderId="0" xfId="5" applyFont="1" applyFill="1" applyAlignment="1">
      <alignment horizontal="right"/>
    </xf>
    <xf numFmtId="0" fontId="19" fillId="0" borderId="0" xfId="17" applyAlignment="1"/>
    <xf numFmtId="0" fontId="21" fillId="0" borderId="0" xfId="17" applyFont="1" applyAlignment="1">
      <alignment horizontal="justify" vertical="center"/>
    </xf>
    <xf numFmtId="0" fontId="19" fillId="0" borderId="0" xfId="17">
      <alignment vertical="center"/>
    </xf>
    <xf numFmtId="0" fontId="19" fillId="0" borderId="77" xfId="17" applyBorder="1">
      <alignment vertical="center"/>
    </xf>
    <xf numFmtId="0" fontId="23" fillId="0" borderId="0" xfId="17" applyFont="1" applyAlignment="1">
      <alignment vertical="center" wrapText="1"/>
    </xf>
    <xf numFmtId="0" fontId="22" fillId="0" borderId="0" xfId="17" applyFont="1" applyAlignment="1">
      <alignment horizontal="justify" vertical="center"/>
    </xf>
    <xf numFmtId="0" fontId="22" fillId="0" borderId="0" xfId="17" applyFont="1" applyAlignment="1">
      <alignment vertical="center" wrapText="1"/>
    </xf>
    <xf numFmtId="0" fontId="24" fillId="0" borderId="0" xfId="17" applyFont="1" applyAlignment="1">
      <alignment vertical="center" wrapText="1"/>
    </xf>
    <xf numFmtId="0" fontId="19" fillId="0" borderId="0" xfId="17" applyAlignment="1">
      <alignment vertical="center"/>
    </xf>
    <xf numFmtId="0" fontId="22" fillId="0" borderId="0" xfId="17" applyFont="1" applyAlignment="1">
      <alignment vertical="center"/>
    </xf>
    <xf numFmtId="0" fontId="25" fillId="0" borderId="0" xfId="17" applyFont="1" applyAlignment="1">
      <alignment vertical="center" wrapText="1"/>
    </xf>
    <xf numFmtId="0" fontId="26" fillId="0" borderId="0" xfId="17" applyFont="1" applyBorder="1" applyAlignment="1">
      <alignment vertical="center" wrapText="1"/>
    </xf>
    <xf numFmtId="0" fontId="19" fillId="0" borderId="20" xfId="17" applyBorder="1" applyAlignment="1">
      <alignment vertical="center"/>
    </xf>
    <xf numFmtId="0" fontId="19" fillId="0" borderId="90" xfId="17" applyBorder="1" applyAlignment="1">
      <alignment vertical="center"/>
    </xf>
    <xf numFmtId="0" fontId="19" fillId="0" borderId="91" xfId="17" applyBorder="1" applyAlignment="1">
      <alignment vertical="center"/>
    </xf>
    <xf numFmtId="0" fontId="19" fillId="0" borderId="18" xfId="17" applyBorder="1" applyAlignment="1">
      <alignment vertical="center"/>
    </xf>
    <xf numFmtId="0" fontId="19" fillId="0" borderId="92" xfId="17" applyBorder="1" applyAlignment="1">
      <alignment vertical="center"/>
    </xf>
    <xf numFmtId="0" fontId="27" fillId="0" borderId="0" xfId="17" applyFont="1" applyAlignment="1">
      <alignment vertical="center" wrapText="1"/>
    </xf>
    <xf numFmtId="0" fontId="22" fillId="0" borderId="98" xfId="17" applyFont="1" applyBorder="1" applyAlignment="1">
      <alignment vertical="center" wrapText="1"/>
    </xf>
    <xf numFmtId="0" fontId="22" fillId="0" borderId="18" xfId="17" applyFont="1" applyBorder="1" applyAlignment="1">
      <alignment vertical="center" wrapText="1"/>
    </xf>
    <xf numFmtId="0" fontId="22" fillId="0" borderId="90" xfId="17" applyFont="1" applyBorder="1" applyAlignment="1">
      <alignment vertical="center" wrapText="1"/>
    </xf>
    <xf numFmtId="0" fontId="22" fillId="0" borderId="91" xfId="17" applyFont="1" applyBorder="1" applyAlignment="1">
      <alignment vertical="center" wrapText="1"/>
    </xf>
    <xf numFmtId="0" fontId="22" fillId="0" borderId="92" xfId="17" applyFont="1" applyBorder="1" applyAlignment="1">
      <alignment vertical="center" wrapText="1"/>
    </xf>
    <xf numFmtId="0" fontId="22" fillId="0" borderId="20" xfId="17" applyFont="1" applyBorder="1" applyAlignment="1">
      <alignment vertical="center" wrapText="1"/>
    </xf>
    <xf numFmtId="0" fontId="22" fillId="0" borderId="21" xfId="17" applyFont="1" applyBorder="1" applyAlignment="1">
      <alignment vertical="center" wrapText="1"/>
    </xf>
    <xf numFmtId="0" fontId="22" fillId="0" borderId="5" xfId="17" applyFont="1" applyBorder="1" applyAlignment="1">
      <alignment horizontal="left" vertical="center" wrapText="1"/>
    </xf>
    <xf numFmtId="0" fontId="22" fillId="0" borderId="0" xfId="17" applyFont="1" applyBorder="1" applyAlignment="1">
      <alignment horizontal="left" vertical="center" wrapText="1"/>
    </xf>
    <xf numFmtId="0" fontId="22" fillId="0" borderId="0" xfId="17" applyFont="1" applyBorder="1" applyAlignment="1">
      <alignment vertical="center" wrapText="1"/>
    </xf>
    <xf numFmtId="0" fontId="22" fillId="0" borderId="0" xfId="17" applyFont="1" applyBorder="1" applyAlignment="1">
      <alignment horizontal="center" vertical="center" wrapText="1"/>
    </xf>
    <xf numFmtId="0" fontId="22" fillId="0" borderId="0" xfId="17" applyFont="1" applyAlignment="1">
      <alignment horizontal="justify" vertical="center" wrapText="1"/>
    </xf>
    <xf numFmtId="0" fontId="28" fillId="0" borderId="0" xfId="17" applyFont="1" applyAlignment="1">
      <alignment horizontal="justify" vertical="center"/>
    </xf>
    <xf numFmtId="0" fontId="20" fillId="0" borderId="0" xfId="17" applyFont="1" applyAlignment="1">
      <alignment vertical="center" wrapText="1"/>
    </xf>
    <xf numFmtId="0" fontId="35" fillId="3" borderId="0" xfId="19" applyFont="1" applyFill="1" applyBorder="1" applyAlignment="1">
      <alignment vertical="top"/>
    </xf>
    <xf numFmtId="0" fontId="36" fillId="3" borderId="0" xfId="19" applyFont="1" applyFill="1" applyBorder="1" applyAlignment="1">
      <alignment horizontal="left" vertical="top"/>
    </xf>
    <xf numFmtId="0" fontId="5" fillId="3" borderId="77" xfId="20" applyFont="1" applyFill="1" applyBorder="1" applyAlignment="1">
      <alignment horizontal="center" vertical="center" wrapText="1"/>
    </xf>
    <xf numFmtId="0" fontId="5" fillId="3" borderId="77" xfId="20" applyFont="1" applyFill="1" applyBorder="1" applyAlignment="1">
      <alignment vertical="center" wrapText="1"/>
    </xf>
    <xf numFmtId="0" fontId="5" fillId="3" borderId="0" xfId="20" applyFont="1" applyFill="1" applyBorder="1" applyAlignment="1">
      <alignment horizontal="center" vertical="center" wrapText="1"/>
    </xf>
    <xf numFmtId="49" fontId="5" fillId="3" borderId="1" xfId="6" applyNumberFormat="1" applyFont="1" applyFill="1" applyBorder="1" applyAlignment="1">
      <alignment vertical="center"/>
    </xf>
    <xf numFmtId="49" fontId="5" fillId="3" borderId="3" xfId="6" applyNumberFormat="1" applyFont="1" applyFill="1" applyBorder="1" applyAlignment="1">
      <alignment vertical="center"/>
    </xf>
    <xf numFmtId="49" fontId="5" fillId="3" borderId="2" xfId="6" applyNumberFormat="1" applyFont="1" applyFill="1" applyBorder="1" applyAlignment="1">
      <alignment vertical="center"/>
    </xf>
    <xf numFmtId="0" fontId="36" fillId="3" borderId="0" xfId="19" applyFont="1" applyFill="1" applyBorder="1" applyAlignment="1">
      <alignment horizontal="left" vertical="center"/>
    </xf>
    <xf numFmtId="0" fontId="36" fillId="3" borderId="79" xfId="19" applyFont="1" applyFill="1" applyBorder="1" applyAlignment="1">
      <alignment horizontal="left" vertical="center"/>
    </xf>
    <xf numFmtId="0" fontId="36" fillId="3" borderId="0" xfId="19" applyFont="1" applyFill="1" applyBorder="1" applyAlignment="1">
      <alignment vertical="center"/>
    </xf>
    <xf numFmtId="0" fontId="36" fillId="3" borderId="8" xfId="19" applyFont="1" applyFill="1" applyBorder="1" applyAlignment="1">
      <alignment horizontal="left" vertical="center"/>
    </xf>
    <xf numFmtId="0" fontId="36" fillId="3" borderId="82" xfId="19" applyFont="1" applyFill="1" applyBorder="1" applyAlignment="1">
      <alignment horizontal="left" vertical="center"/>
    </xf>
    <xf numFmtId="0" fontId="36" fillId="3" borderId="84" xfId="19" applyFont="1" applyFill="1" applyBorder="1" applyAlignment="1">
      <alignment horizontal="left" vertical="center"/>
    </xf>
    <xf numFmtId="0" fontId="35" fillId="3" borderId="0" xfId="19" applyFont="1" applyFill="1" applyBorder="1" applyAlignment="1">
      <alignment horizontal="left" vertical="center"/>
    </xf>
    <xf numFmtId="0" fontId="35" fillId="3" borderId="0" xfId="19" applyFont="1" applyFill="1" applyBorder="1" applyAlignment="1">
      <alignment horizontal="left" vertical="top"/>
    </xf>
    <xf numFmtId="0" fontId="36" fillId="3" borderId="0" xfId="21" applyFont="1" applyFill="1" applyBorder="1" applyAlignment="1">
      <alignment horizontal="left" vertical="top"/>
    </xf>
    <xf numFmtId="0" fontId="11" fillId="3" borderId="0" xfId="21" applyFont="1" applyFill="1" applyBorder="1" applyAlignment="1">
      <alignment horizontal="left"/>
    </xf>
    <xf numFmtId="0" fontId="5" fillId="3" borderId="5" xfId="20" applyFont="1" applyFill="1" applyBorder="1" applyAlignment="1">
      <alignment horizontal="center" vertical="center" wrapText="1"/>
    </xf>
    <xf numFmtId="0" fontId="5" fillId="3" borderId="5" xfId="20" applyFont="1" applyFill="1" applyBorder="1" applyAlignment="1">
      <alignment vertical="center" wrapText="1"/>
    </xf>
    <xf numFmtId="0" fontId="36" fillId="3" borderId="0" xfId="21" applyFont="1" applyFill="1" applyBorder="1" applyAlignment="1">
      <alignment horizontal="left" vertical="center"/>
    </xf>
    <xf numFmtId="0" fontId="35" fillId="3" borderId="0" xfId="21" applyFont="1" applyFill="1" applyBorder="1" applyAlignment="1">
      <alignment horizontal="left" vertical="center"/>
    </xf>
    <xf numFmtId="0" fontId="35" fillId="3" borderId="0" xfId="21" applyFont="1" applyFill="1" applyBorder="1" applyAlignment="1">
      <alignment horizontal="left" vertical="top"/>
    </xf>
    <xf numFmtId="0" fontId="11" fillId="3" borderId="10" xfId="21" applyFont="1" applyFill="1" applyBorder="1" applyAlignment="1">
      <alignment horizontal="left"/>
    </xf>
    <xf numFmtId="0" fontId="39" fillId="3" borderId="0" xfId="21" applyFont="1" applyFill="1" applyBorder="1" applyAlignment="1">
      <alignment vertical="center"/>
    </xf>
    <xf numFmtId="0" fontId="39" fillId="3" borderId="0" xfId="21" applyFont="1" applyFill="1" applyBorder="1" applyAlignment="1">
      <alignment horizontal="left" vertical="center"/>
    </xf>
    <xf numFmtId="0" fontId="40" fillId="3" borderId="0" xfId="0" applyFont="1" applyFill="1">
      <alignment vertical="center"/>
    </xf>
    <xf numFmtId="0" fontId="40" fillId="3" borderId="36" xfId="0" applyFont="1" applyFill="1" applyBorder="1" applyAlignment="1">
      <alignment horizontal="center" vertical="center"/>
    </xf>
    <xf numFmtId="0" fontId="40" fillId="3" borderId="36" xfId="0" applyFont="1" applyFill="1" applyBorder="1" applyAlignment="1">
      <alignment vertical="center" shrinkToFit="1"/>
    </xf>
    <xf numFmtId="0" fontId="40" fillId="3" borderId="36" xfId="0" applyFont="1" applyFill="1" applyBorder="1">
      <alignment vertical="center"/>
    </xf>
    <xf numFmtId="0" fontId="40" fillId="3" borderId="19" xfId="0" applyFont="1" applyFill="1" applyBorder="1" applyAlignment="1">
      <alignment horizontal="center" vertical="center" shrinkToFit="1"/>
    </xf>
    <xf numFmtId="0" fontId="41" fillId="3" borderId="43" xfId="0" applyFont="1" applyFill="1" applyBorder="1" applyAlignment="1">
      <alignment horizontal="center" vertical="center"/>
    </xf>
    <xf numFmtId="0" fontId="41" fillId="3" borderId="41" xfId="0" applyFont="1" applyFill="1" applyBorder="1" applyAlignment="1">
      <alignment horizontal="center" vertical="center"/>
    </xf>
    <xf numFmtId="0" fontId="41" fillId="3" borderId="42" xfId="0" applyFont="1" applyFill="1" applyBorder="1" applyAlignment="1">
      <alignment horizontal="center" vertical="center"/>
    </xf>
    <xf numFmtId="0" fontId="40" fillId="3" borderId="42" xfId="0" applyFont="1" applyFill="1" applyBorder="1" applyAlignment="1">
      <alignment horizontal="center" vertical="center"/>
    </xf>
    <xf numFmtId="0" fontId="40" fillId="3" borderId="107" xfId="0" applyFont="1" applyFill="1" applyBorder="1" applyAlignment="1">
      <alignment horizontal="center" vertical="center"/>
    </xf>
    <xf numFmtId="0" fontId="41" fillId="3" borderId="106" xfId="0" applyFont="1" applyFill="1" applyBorder="1">
      <alignment vertical="center"/>
    </xf>
    <xf numFmtId="0" fontId="41" fillId="3" borderId="49" xfId="0" applyFont="1" applyFill="1" applyBorder="1" applyAlignment="1">
      <alignment vertical="center" shrinkToFit="1"/>
    </xf>
    <xf numFmtId="0" fontId="41" fillId="3" borderId="47" xfId="0" applyFont="1" applyFill="1" applyBorder="1">
      <alignment vertical="center"/>
    </xf>
    <xf numFmtId="0" fontId="40" fillId="3" borderId="47" xfId="0" applyFont="1" applyFill="1" applyBorder="1">
      <alignment vertical="center"/>
    </xf>
    <xf numFmtId="0" fontId="40" fillId="3" borderId="108" xfId="0" applyFont="1" applyFill="1" applyBorder="1">
      <alignment vertical="center"/>
    </xf>
    <xf numFmtId="0" fontId="41" fillId="3" borderId="45" xfId="0" applyFont="1" applyFill="1" applyBorder="1">
      <alignment vertical="center"/>
    </xf>
    <xf numFmtId="0" fontId="40" fillId="3" borderId="46" xfId="0" applyFont="1" applyFill="1" applyBorder="1">
      <alignment vertical="center"/>
    </xf>
    <xf numFmtId="0" fontId="41" fillId="3" borderId="1" xfId="0" applyFont="1" applyFill="1" applyBorder="1" applyAlignment="1">
      <alignment vertical="center" shrinkToFit="1"/>
    </xf>
    <xf numFmtId="0" fontId="41" fillId="3" borderId="36" xfId="0" applyFont="1" applyFill="1" applyBorder="1" applyAlignment="1">
      <alignment vertical="center" shrinkToFit="1"/>
    </xf>
    <xf numFmtId="0" fontId="41" fillId="3" borderId="36" xfId="0" applyFont="1" applyFill="1" applyBorder="1">
      <alignment vertical="center"/>
    </xf>
    <xf numFmtId="0" fontId="41" fillId="3" borderId="53" xfId="0" applyFont="1" applyFill="1" applyBorder="1">
      <alignment vertical="center"/>
    </xf>
    <xf numFmtId="0" fontId="40" fillId="3" borderId="52" xfId="0" applyFont="1" applyFill="1" applyBorder="1" applyAlignment="1">
      <alignment vertical="center" shrinkToFit="1"/>
    </xf>
    <xf numFmtId="0" fontId="41" fillId="3" borderId="52" xfId="0" applyFont="1" applyFill="1" applyBorder="1" applyAlignment="1">
      <alignment vertical="center" shrinkToFit="1"/>
    </xf>
    <xf numFmtId="0" fontId="41" fillId="3" borderId="52" xfId="0" applyFont="1" applyFill="1" applyBorder="1">
      <alignment vertical="center"/>
    </xf>
    <xf numFmtId="0" fontId="40" fillId="3" borderId="52" xfId="0" applyFont="1" applyFill="1" applyBorder="1">
      <alignment vertical="center"/>
    </xf>
    <xf numFmtId="0" fontId="40" fillId="3" borderId="109" xfId="0" applyFont="1" applyFill="1" applyBorder="1">
      <alignment vertical="center"/>
    </xf>
    <xf numFmtId="0" fontId="0" fillId="3" borderId="0" xfId="0" applyFill="1">
      <alignment vertical="center"/>
    </xf>
    <xf numFmtId="0" fontId="42" fillId="3" borderId="0" xfId="0" applyFont="1" applyFill="1" applyAlignment="1">
      <alignment horizontal="left" vertical="center"/>
    </xf>
    <xf numFmtId="0" fontId="43" fillId="3" borderId="0" xfId="0" applyFont="1" applyFill="1" applyAlignment="1">
      <alignment horizontal="left" vertical="center"/>
    </xf>
    <xf numFmtId="0" fontId="43" fillId="3" borderId="0" xfId="0" applyFont="1" applyFill="1" applyAlignment="1">
      <alignment vertical="center"/>
    </xf>
    <xf numFmtId="0" fontId="43" fillId="5" borderId="36" xfId="0" applyFont="1" applyFill="1" applyBorder="1" applyAlignment="1">
      <alignment horizontal="left" vertical="center"/>
    </xf>
    <xf numFmtId="0" fontId="43" fillId="6" borderId="36" xfId="0" applyFont="1" applyFill="1" applyBorder="1" applyAlignment="1">
      <alignment horizontal="left" vertical="center"/>
    </xf>
    <xf numFmtId="0" fontId="44" fillId="3" borderId="0" xfId="0" applyFont="1" applyFill="1" applyAlignment="1">
      <alignment horizontal="left" vertical="center"/>
    </xf>
    <xf numFmtId="0" fontId="43" fillId="3" borderId="36" xfId="0" applyFont="1" applyFill="1" applyBorder="1" applyAlignment="1">
      <alignment horizontal="center" vertical="center"/>
    </xf>
    <xf numFmtId="0" fontId="43" fillId="3" borderId="36" xfId="0" applyFont="1" applyFill="1" applyBorder="1" applyAlignment="1">
      <alignment horizontal="left" vertical="center"/>
    </xf>
    <xf numFmtId="0" fontId="45" fillId="3" borderId="0" xfId="0" applyFont="1" applyFill="1" applyAlignment="1">
      <alignment horizontal="left" vertical="center"/>
    </xf>
    <xf numFmtId="0" fontId="43" fillId="3" borderId="0" xfId="0" applyFont="1" applyFill="1" applyAlignment="1">
      <alignment horizontal="left" vertical="center" wrapText="1"/>
    </xf>
    <xf numFmtId="0" fontId="45" fillId="3" borderId="0" xfId="0" applyFont="1" applyFill="1" applyBorder="1" applyAlignment="1">
      <alignment horizontal="left" vertical="center"/>
    </xf>
    <xf numFmtId="0" fontId="45" fillId="3" borderId="0" xfId="0" applyFont="1" applyFill="1" applyBorder="1" applyAlignment="1">
      <alignment vertical="center"/>
    </xf>
    <xf numFmtId="0" fontId="43" fillId="3" borderId="0" xfId="0" applyFont="1" applyFill="1" applyBorder="1" applyAlignment="1">
      <alignment vertical="center"/>
    </xf>
    <xf numFmtId="0" fontId="47" fillId="3" borderId="0" xfId="0" applyFont="1" applyFill="1" applyAlignment="1">
      <alignment vertical="center"/>
    </xf>
    <xf numFmtId="0" fontId="45" fillId="3" borderId="0" xfId="0" applyFont="1" applyFill="1" applyBorder="1" applyAlignment="1">
      <alignment vertical="center" shrinkToFit="1"/>
    </xf>
    <xf numFmtId="0" fontId="49" fillId="3" borderId="0" xfId="0" applyFont="1" applyFill="1" applyBorder="1" applyAlignment="1">
      <alignment vertical="center" shrinkToFit="1"/>
    </xf>
    <xf numFmtId="0" fontId="43" fillId="3" borderId="0" xfId="0" applyFont="1" applyFill="1" applyAlignment="1">
      <alignment vertical="center" wrapText="1"/>
    </xf>
    <xf numFmtId="0" fontId="43" fillId="3" borderId="0" xfId="0" applyFont="1" applyFill="1" applyAlignment="1">
      <alignment vertical="center" textRotation="90"/>
    </xf>
    <xf numFmtId="0" fontId="50" fillId="3" borderId="0" xfId="0" applyFont="1" applyFill="1" applyAlignment="1">
      <alignment horizontal="left" vertical="center"/>
    </xf>
    <xf numFmtId="0" fontId="50" fillId="0" borderId="0" xfId="0" applyFont="1" applyAlignment="1">
      <alignment horizontal="left" vertical="center"/>
    </xf>
    <xf numFmtId="0" fontId="41" fillId="0" borderId="0" xfId="0" applyFont="1" applyFill="1" applyAlignment="1" applyProtection="1">
      <alignment vertical="center"/>
    </xf>
    <xf numFmtId="0" fontId="41" fillId="0" borderId="0" xfId="0" applyFont="1" applyFill="1" applyAlignment="1" applyProtection="1">
      <alignment horizontal="left" vertical="center"/>
    </xf>
    <xf numFmtId="0" fontId="52" fillId="0" borderId="0" xfId="0" applyFont="1" applyFill="1" applyAlignment="1" applyProtection="1">
      <alignment horizontal="left" vertical="center"/>
    </xf>
    <xf numFmtId="0" fontId="52" fillId="0" borderId="0" xfId="0" applyFont="1" applyFill="1" applyAlignment="1" applyProtection="1">
      <alignment horizontal="right" vertical="center"/>
    </xf>
    <xf numFmtId="0" fontId="42" fillId="0" borderId="0" xfId="0" applyFont="1" applyFill="1" applyAlignment="1" applyProtection="1">
      <alignment horizontal="left" vertical="center"/>
    </xf>
    <xf numFmtId="0" fontId="41" fillId="0" borderId="0" xfId="0" applyFont="1" applyFill="1" applyAlignment="1">
      <alignment vertical="center"/>
    </xf>
    <xf numFmtId="0" fontId="52" fillId="0" borderId="0" xfId="0" applyFont="1" applyFill="1" applyAlignment="1" applyProtection="1">
      <alignment vertical="center"/>
    </xf>
    <xf numFmtId="0" fontId="52" fillId="0" borderId="0" xfId="0" applyFont="1" applyFill="1" applyAlignment="1">
      <alignment horizontal="right" vertical="center"/>
    </xf>
    <xf numFmtId="0" fontId="52" fillId="0" borderId="0" xfId="0" applyFont="1" applyFill="1" applyAlignment="1">
      <alignment vertical="center"/>
    </xf>
    <xf numFmtId="0" fontId="42" fillId="0" borderId="0" xfId="0" applyFont="1" applyFill="1" applyAlignment="1" applyProtection="1">
      <alignment horizontal="right" vertical="center"/>
    </xf>
    <xf numFmtId="0" fontId="42" fillId="3" borderId="0" xfId="0" applyFont="1" applyFill="1" applyAlignment="1" applyProtection="1">
      <alignment horizontal="center" vertical="center"/>
    </xf>
    <xf numFmtId="0" fontId="42" fillId="3" borderId="0" xfId="0" applyFont="1" applyFill="1" applyAlignment="1" applyProtection="1">
      <alignment horizontal="right" vertical="center"/>
    </xf>
    <xf numFmtId="0" fontId="42" fillId="3" borderId="0" xfId="0" applyFont="1" applyFill="1" applyAlignment="1" applyProtection="1">
      <alignment vertical="center"/>
    </xf>
    <xf numFmtId="0" fontId="42" fillId="0" borderId="0" xfId="0" applyFont="1" applyFill="1" applyAlignment="1" applyProtection="1">
      <alignment vertical="center"/>
    </xf>
    <xf numFmtId="0" fontId="52" fillId="0" borderId="0" xfId="0" applyFont="1" applyFill="1" applyAlignment="1" applyProtection="1">
      <alignment horizontal="center" vertical="center"/>
    </xf>
    <xf numFmtId="0" fontId="41" fillId="0" borderId="0" xfId="0" quotePrefix="1" applyFont="1" applyFill="1" applyAlignment="1" applyProtection="1">
      <alignment horizontal="center" vertical="center"/>
    </xf>
    <xf numFmtId="0" fontId="41" fillId="3" borderId="0" xfId="0" applyFont="1" applyFill="1" applyBorder="1" applyAlignment="1" applyProtection="1">
      <alignment vertical="center"/>
    </xf>
    <xf numFmtId="0" fontId="52" fillId="3" borderId="0" xfId="0" applyFont="1" applyFill="1" applyBorder="1" applyAlignment="1" applyProtection="1">
      <alignment horizontal="right" vertical="center"/>
    </xf>
    <xf numFmtId="0" fontId="52" fillId="3" borderId="0" xfId="0" applyFont="1" applyFill="1" applyBorder="1" applyProtection="1">
      <alignment vertical="center"/>
    </xf>
    <xf numFmtId="0" fontId="52" fillId="3" borderId="0" xfId="0" applyFont="1" applyFill="1" applyBorder="1" applyAlignment="1" applyProtection="1">
      <alignment horizontal="center" vertical="center"/>
    </xf>
    <xf numFmtId="0" fontId="52" fillId="0" borderId="0" xfId="0" applyFont="1" applyBorder="1" applyProtection="1">
      <alignment vertical="center"/>
    </xf>
    <xf numFmtId="0" fontId="41" fillId="3" borderId="0" xfId="0" applyFont="1" applyFill="1" applyBorder="1" applyAlignment="1" applyProtection="1">
      <alignment horizontal="center" vertical="center"/>
    </xf>
    <xf numFmtId="0" fontId="52" fillId="3" borderId="0" xfId="0" applyFont="1" applyFill="1" applyBorder="1" applyAlignment="1" applyProtection="1">
      <alignment vertical="center"/>
    </xf>
    <xf numFmtId="0" fontId="53" fillId="3" borderId="0" xfId="0" applyFont="1" applyFill="1" applyBorder="1" applyAlignment="1" applyProtection="1">
      <alignment horizontal="centerContinuous" vertical="center"/>
    </xf>
    <xf numFmtId="0" fontId="41" fillId="3" borderId="0" xfId="0" applyFont="1" applyFill="1" applyBorder="1" applyAlignment="1" applyProtection="1">
      <alignment horizontal="centerContinuous" vertical="center"/>
    </xf>
    <xf numFmtId="0" fontId="41" fillId="3" borderId="0" xfId="0" applyFont="1" applyFill="1" applyBorder="1" applyProtection="1">
      <alignment vertical="center"/>
    </xf>
    <xf numFmtId="0" fontId="41" fillId="0" borderId="0" xfId="0" applyFont="1" applyBorder="1" applyProtection="1">
      <alignment vertical="center"/>
    </xf>
    <xf numFmtId="0" fontId="41" fillId="0" borderId="0" xfId="0" applyFont="1" applyProtection="1">
      <alignment vertical="center"/>
    </xf>
    <xf numFmtId="0" fontId="53" fillId="0" borderId="0" xfId="0" applyFont="1" applyProtection="1">
      <alignment vertical="center"/>
    </xf>
    <xf numFmtId="20" fontId="41" fillId="3" borderId="0" xfId="0" applyNumberFormat="1" applyFont="1" applyFill="1" applyBorder="1" applyAlignment="1" applyProtection="1">
      <alignment vertical="center"/>
    </xf>
    <xf numFmtId="20" fontId="41" fillId="3" borderId="0" xfId="0" applyNumberFormat="1" applyFont="1" applyFill="1" applyBorder="1" applyAlignment="1" applyProtection="1">
      <alignment horizontal="center" vertical="center"/>
    </xf>
    <xf numFmtId="177" fontId="41" fillId="3" borderId="0" xfId="0" applyNumberFormat="1" applyFont="1" applyFill="1" applyBorder="1" applyAlignment="1" applyProtection="1">
      <alignment vertical="center"/>
    </xf>
    <xf numFmtId="0" fontId="41" fillId="3" borderId="0" xfId="0" applyFont="1" applyFill="1" applyBorder="1" applyAlignment="1" applyProtection="1">
      <alignment horizontal="left" vertical="center"/>
    </xf>
    <xf numFmtId="0" fontId="41" fillId="0" borderId="0" xfId="0" applyFont="1" applyBorder="1" applyAlignment="1" applyProtection="1">
      <alignment horizontal="center" vertical="center"/>
    </xf>
    <xf numFmtId="0" fontId="53" fillId="0" borderId="0" xfId="0" applyFont="1" applyFill="1" applyAlignment="1" applyProtection="1">
      <alignment vertical="center"/>
    </xf>
    <xf numFmtId="0" fontId="53" fillId="0" borderId="0" xfId="0" applyFont="1" applyFill="1" applyAlignment="1" applyProtection="1">
      <alignment horizontal="left" vertical="center"/>
    </xf>
    <xf numFmtId="0" fontId="41" fillId="0" borderId="0" xfId="0" applyFont="1" applyFill="1" applyAlignment="1" applyProtection="1">
      <alignment horizontal="right" vertical="center"/>
    </xf>
    <xf numFmtId="0" fontId="41" fillId="0" borderId="0" xfId="0" applyFont="1" applyFill="1" applyAlignment="1" applyProtection="1">
      <alignment horizontal="center" vertical="center"/>
    </xf>
    <xf numFmtId="0" fontId="43" fillId="0" borderId="0" xfId="0" applyFont="1" applyFill="1" applyAlignment="1" applyProtection="1">
      <alignment vertical="center"/>
    </xf>
    <xf numFmtId="0" fontId="43" fillId="0" borderId="0" xfId="0" applyFont="1" applyFill="1" applyAlignment="1" applyProtection="1">
      <alignment horizontal="left" vertical="center"/>
    </xf>
    <xf numFmtId="0" fontId="43" fillId="0" borderId="0" xfId="0" applyFont="1" applyFill="1" applyBorder="1" applyAlignment="1" applyProtection="1">
      <alignment vertical="center"/>
    </xf>
    <xf numFmtId="0" fontId="43" fillId="0" borderId="0" xfId="0" applyFont="1" applyFill="1" applyAlignment="1" applyProtection="1">
      <alignment horizontal="right" vertical="center"/>
    </xf>
    <xf numFmtId="0" fontId="43" fillId="0" borderId="0" xfId="0" applyFont="1" applyFill="1" applyAlignment="1">
      <alignment horizontal="right" vertical="center"/>
    </xf>
    <xf numFmtId="0" fontId="43" fillId="0" borderId="0" xfId="0" applyFont="1" applyFill="1" applyAlignment="1">
      <alignment vertical="center"/>
    </xf>
    <xf numFmtId="0" fontId="53" fillId="0" borderId="45" xfId="0" applyFont="1" applyFill="1" applyBorder="1" applyAlignment="1" applyProtection="1">
      <alignment horizontal="center" vertical="center"/>
    </xf>
    <xf numFmtId="0" fontId="53" fillId="0" borderId="36" xfId="0" applyFont="1" applyFill="1" applyBorder="1" applyAlignment="1" applyProtection="1">
      <alignment horizontal="center" vertical="center"/>
    </xf>
    <xf numFmtId="0" fontId="53" fillId="0" borderId="46" xfId="0" applyFont="1" applyFill="1" applyBorder="1" applyAlignment="1" applyProtection="1">
      <alignment horizontal="center" vertical="center"/>
    </xf>
    <xf numFmtId="0" fontId="41" fillId="0" borderId="46" xfId="0" applyFont="1" applyFill="1" applyBorder="1" applyAlignment="1" applyProtection="1">
      <alignment horizontal="center" vertical="center"/>
    </xf>
    <xf numFmtId="0" fontId="53" fillId="0" borderId="53" xfId="0" applyNumberFormat="1" applyFont="1" applyFill="1" applyBorder="1" applyAlignment="1" applyProtection="1">
      <alignment horizontal="center" vertical="center" wrapText="1"/>
    </xf>
    <xf numFmtId="0" fontId="53" fillId="0" borderId="52" xfId="0" applyNumberFormat="1" applyFont="1" applyFill="1" applyBorder="1" applyAlignment="1" applyProtection="1">
      <alignment horizontal="center" vertical="center" wrapText="1"/>
    </xf>
    <xf numFmtId="0" fontId="53" fillId="0" borderId="109" xfId="0" applyNumberFormat="1" applyFont="1" applyFill="1" applyBorder="1" applyAlignment="1" applyProtection="1">
      <alignment horizontal="center" vertical="center" wrapText="1"/>
    </xf>
    <xf numFmtId="0" fontId="41" fillId="0" borderId="52" xfId="0" applyNumberFormat="1" applyFont="1" applyFill="1" applyBorder="1" applyAlignment="1" applyProtection="1">
      <alignment horizontal="center" vertical="center" wrapText="1"/>
    </xf>
    <xf numFmtId="0" fontId="41" fillId="0" borderId="14" xfId="0" applyFont="1" applyFill="1" applyBorder="1" applyAlignment="1" applyProtection="1">
      <alignment vertical="center"/>
    </xf>
    <xf numFmtId="178" fontId="41" fillId="5" borderId="110" xfId="0" applyNumberFormat="1" applyFont="1" applyFill="1" applyBorder="1" applyAlignment="1" applyProtection="1">
      <alignment horizontal="center" vertical="center" shrinkToFit="1"/>
      <protection locked="0"/>
    </xf>
    <xf numFmtId="178" fontId="41" fillId="5" borderId="111" xfId="0" applyNumberFormat="1" applyFont="1" applyFill="1" applyBorder="1" applyAlignment="1" applyProtection="1">
      <alignment horizontal="center" vertical="center" shrinkToFit="1"/>
      <protection locked="0"/>
    </xf>
    <xf numFmtId="178" fontId="41" fillId="5" borderId="112" xfId="0" applyNumberFormat="1" applyFont="1" applyFill="1" applyBorder="1" applyAlignment="1" applyProtection="1">
      <alignment horizontal="center" vertical="center" shrinkToFit="1"/>
      <protection locked="0"/>
    </xf>
    <xf numFmtId="0" fontId="41" fillId="0" borderId="26" xfId="0" applyFont="1" applyFill="1" applyBorder="1" applyAlignment="1" applyProtection="1">
      <alignment vertical="center"/>
    </xf>
    <xf numFmtId="178" fontId="41" fillId="5" borderId="113" xfId="0" applyNumberFormat="1" applyFont="1" applyFill="1" applyBorder="1" applyAlignment="1" applyProtection="1">
      <alignment horizontal="center" vertical="center" shrinkToFit="1"/>
      <protection locked="0"/>
    </xf>
    <xf numFmtId="178" fontId="41" fillId="5" borderId="102" xfId="0" applyNumberFormat="1" applyFont="1" applyFill="1" applyBorder="1" applyAlignment="1" applyProtection="1">
      <alignment horizontal="center" vertical="center" shrinkToFit="1"/>
      <protection locked="0"/>
    </xf>
    <xf numFmtId="178" fontId="41" fillId="5" borderId="103" xfId="0" applyNumberFormat="1" applyFont="1" applyFill="1" applyBorder="1" applyAlignment="1" applyProtection="1">
      <alignment horizontal="center" vertical="center" shrinkToFit="1"/>
      <protection locked="0"/>
    </xf>
    <xf numFmtId="0" fontId="41" fillId="0" borderId="17" xfId="0" applyFont="1" applyFill="1" applyBorder="1" applyAlignment="1" applyProtection="1">
      <alignment vertical="center"/>
    </xf>
    <xf numFmtId="178" fontId="41" fillId="5" borderId="53" xfId="0" applyNumberFormat="1" applyFont="1" applyFill="1" applyBorder="1" applyAlignment="1" applyProtection="1">
      <alignment horizontal="center" vertical="center" shrinkToFit="1"/>
      <protection locked="0"/>
    </xf>
    <xf numFmtId="178" fontId="41" fillId="5" borderId="52" xfId="0" applyNumberFormat="1" applyFont="1" applyFill="1" applyBorder="1" applyAlignment="1" applyProtection="1">
      <alignment horizontal="center" vertical="center" shrinkToFit="1"/>
      <protection locked="0"/>
    </xf>
    <xf numFmtId="178" fontId="41" fillId="5" borderId="109" xfId="0" applyNumberFormat="1" applyFont="1" applyFill="1" applyBorder="1" applyAlignment="1" applyProtection="1">
      <alignment horizontal="center" vertical="center" shrinkToFit="1"/>
      <protection locked="0"/>
    </xf>
    <xf numFmtId="0" fontId="47" fillId="0" borderId="0" xfId="0" applyFont="1" applyFill="1" applyAlignment="1" applyProtection="1">
      <alignment vertical="center"/>
    </xf>
    <xf numFmtId="0" fontId="43" fillId="0" borderId="0" xfId="0" applyFont="1" applyFill="1" applyBorder="1" applyAlignment="1" applyProtection="1">
      <alignment vertical="center" shrinkToFit="1"/>
    </xf>
    <xf numFmtId="0" fontId="54" fillId="0" borderId="0" xfId="0" applyFont="1" applyFill="1" applyBorder="1" applyAlignment="1" applyProtection="1">
      <alignment vertical="center" shrinkToFit="1"/>
    </xf>
    <xf numFmtId="0" fontId="43" fillId="0" borderId="0" xfId="0" applyFont="1" applyFill="1" applyBorder="1" applyAlignment="1" applyProtection="1">
      <alignment horizontal="left" vertical="center"/>
    </xf>
    <xf numFmtId="0" fontId="53" fillId="0" borderId="0" xfId="0" applyFont="1" applyFill="1" applyBorder="1" applyAlignment="1" applyProtection="1">
      <alignment vertical="center" shrinkToFit="1"/>
    </xf>
    <xf numFmtId="0" fontId="53" fillId="0" borderId="0" xfId="0" applyFont="1" applyFill="1" applyBorder="1" applyAlignment="1" applyProtection="1">
      <alignment vertical="center"/>
    </xf>
    <xf numFmtId="0" fontId="53" fillId="0" borderId="0" xfId="0" applyFont="1" applyFill="1" applyBorder="1" applyAlignment="1" applyProtection="1">
      <alignment horizontal="left" vertical="center"/>
    </xf>
    <xf numFmtId="0" fontId="53" fillId="3" borderId="0" xfId="0" applyFont="1" applyFill="1" applyBorder="1" applyAlignment="1" applyProtection="1">
      <alignment vertical="center"/>
    </xf>
    <xf numFmtId="0" fontId="53" fillId="3" borderId="0"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180" fontId="53" fillId="3" borderId="0" xfId="0" applyNumberFormat="1" applyFont="1" applyFill="1" applyBorder="1" applyAlignment="1" applyProtection="1">
      <alignment horizontal="center" vertical="center"/>
    </xf>
    <xf numFmtId="0" fontId="53" fillId="3" borderId="0" xfId="0" applyFont="1" applyFill="1" applyBorder="1" applyAlignment="1" applyProtection="1">
      <alignment horizontal="center" vertical="center"/>
    </xf>
    <xf numFmtId="182" fontId="53" fillId="3" borderId="0" xfId="18" applyNumberFormat="1" applyFont="1" applyFill="1" applyBorder="1" applyAlignment="1" applyProtection="1">
      <alignment horizontal="right" vertical="center"/>
    </xf>
    <xf numFmtId="0" fontId="53" fillId="0" borderId="0" xfId="0" applyFont="1" applyFill="1" applyBorder="1" applyAlignment="1" applyProtection="1">
      <alignment horizontal="right" vertical="center"/>
    </xf>
    <xf numFmtId="0" fontId="55" fillId="0" borderId="0" xfId="0" applyFont="1" applyFill="1" applyBorder="1" applyAlignment="1" applyProtection="1">
      <alignment vertical="center"/>
    </xf>
    <xf numFmtId="0" fontId="53" fillId="3" borderId="0" xfId="0" applyFont="1" applyFill="1" applyBorder="1" applyAlignment="1" applyProtection="1">
      <alignment horizontal="right"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center"/>
    </xf>
    <xf numFmtId="0" fontId="53" fillId="0" borderId="82" xfId="0" applyFont="1" applyFill="1" applyBorder="1" applyAlignment="1" applyProtection="1">
      <alignment horizontal="center" vertical="center"/>
    </xf>
    <xf numFmtId="0" fontId="53" fillId="0" borderId="82" xfId="0" applyFont="1" applyFill="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Fill="1" applyBorder="1" applyAlignment="1" applyProtection="1">
      <alignment horizontal="justify" vertical="center" wrapText="1"/>
    </xf>
    <xf numFmtId="0" fontId="43" fillId="0" borderId="0" xfId="0" applyFont="1" applyFill="1" applyBorder="1" applyAlignment="1">
      <alignment horizontal="left" vertical="center"/>
    </xf>
    <xf numFmtId="0" fontId="43" fillId="0" borderId="0" xfId="0" applyFont="1" applyFill="1" applyBorder="1" applyAlignment="1">
      <alignment vertical="center"/>
    </xf>
    <xf numFmtId="0" fontId="43" fillId="0" borderId="0" xfId="0" applyFont="1" applyFill="1" applyBorder="1" applyAlignment="1">
      <alignment vertical="center" wrapText="1"/>
    </xf>
    <xf numFmtId="0" fontId="43" fillId="0" borderId="0" xfId="0" applyFont="1" applyFill="1" applyBorder="1" applyAlignment="1">
      <alignment horizontal="justify" vertical="center" wrapText="1"/>
    </xf>
    <xf numFmtId="0" fontId="9" fillId="0" borderId="0" xfId="5" applyFont="1" applyFill="1" applyAlignment="1">
      <alignment horizontal="center" vertical="center"/>
    </xf>
    <xf numFmtId="0" fontId="17" fillId="0" borderId="0" xfId="5" applyFont="1" applyFill="1" applyAlignment="1">
      <alignment horizontal="right" vertical="center"/>
    </xf>
    <xf numFmtId="0" fontId="2" fillId="0" borderId="0" xfId="1" applyAlignment="1">
      <alignment vertical="center"/>
    </xf>
    <xf numFmtId="0" fontId="2" fillId="0" borderId="40" xfId="1" applyBorder="1" applyAlignment="1">
      <alignment vertical="center"/>
    </xf>
    <xf numFmtId="0" fontId="2" fillId="0" borderId="5" xfId="1" applyBorder="1" applyAlignment="1">
      <alignment vertical="center"/>
    </xf>
    <xf numFmtId="0" fontId="2" fillId="0" borderId="6" xfId="1" applyBorder="1" applyAlignment="1">
      <alignment vertical="center"/>
    </xf>
    <xf numFmtId="0" fontId="2" fillId="0" borderId="30" xfId="1" applyBorder="1" applyAlignment="1">
      <alignment vertical="center"/>
    </xf>
    <xf numFmtId="0" fontId="2" fillId="0" borderId="0" xfId="1" applyBorder="1" applyAlignment="1">
      <alignment vertical="center"/>
    </xf>
    <xf numFmtId="0" fontId="2" fillId="0" borderId="8" xfId="1" applyBorder="1" applyAlignment="1">
      <alignment vertical="center"/>
    </xf>
    <xf numFmtId="0" fontId="2" fillId="0" borderId="0" xfId="1" applyBorder="1" applyAlignment="1">
      <alignment horizontal="center" vertical="center"/>
    </xf>
    <xf numFmtId="0" fontId="2" fillId="0" borderId="0" xfId="1" applyFont="1" applyBorder="1" applyAlignment="1">
      <alignment vertical="center"/>
    </xf>
    <xf numFmtId="0" fontId="2" fillId="0" borderId="39" xfId="1" applyBorder="1" applyAlignment="1">
      <alignment vertical="center"/>
    </xf>
    <xf numFmtId="0" fontId="2" fillId="0" borderId="10" xfId="1" applyBorder="1" applyAlignment="1">
      <alignment vertical="center"/>
    </xf>
    <xf numFmtId="0" fontId="2" fillId="0" borderId="11" xfId="1" applyBorder="1" applyAlignment="1">
      <alignment vertical="center"/>
    </xf>
    <xf numFmtId="0" fontId="2" fillId="0" borderId="0" xfId="1" applyAlignment="1">
      <alignment horizontal="right" vertical="center"/>
    </xf>
    <xf numFmtId="0" fontId="57" fillId="3" borderId="0" xfId="21" applyFont="1" applyFill="1" applyBorder="1" applyAlignment="1">
      <alignment horizontal="left" vertical="top"/>
    </xf>
    <xf numFmtId="0" fontId="59" fillId="3" borderId="0" xfId="21" applyFont="1" applyFill="1" applyBorder="1" applyAlignment="1">
      <alignment horizontal="left" vertical="top"/>
    </xf>
    <xf numFmtId="0" fontId="56" fillId="3" borderId="114" xfId="21" applyFont="1" applyFill="1" applyBorder="1" applyAlignment="1">
      <alignment horizontal="left" vertical="center" wrapText="1"/>
    </xf>
    <xf numFmtId="0" fontId="50" fillId="3" borderId="115" xfId="21" applyFont="1" applyFill="1" applyBorder="1" applyAlignment="1">
      <alignment horizontal="left" vertical="center" wrapText="1"/>
    </xf>
    <xf numFmtId="0" fontId="50" fillId="3" borderId="0" xfId="21" applyFont="1" applyFill="1" applyBorder="1" applyAlignment="1">
      <alignment horizontal="left" vertical="top"/>
    </xf>
    <xf numFmtId="0" fontId="56" fillId="3" borderId="116" xfId="21" applyFont="1" applyFill="1" applyBorder="1" applyAlignment="1">
      <alignment horizontal="left" vertical="center" wrapText="1"/>
    </xf>
    <xf numFmtId="0" fontId="50" fillId="3" borderId="117" xfId="21" applyFont="1" applyFill="1" applyBorder="1" applyAlignment="1">
      <alignment horizontal="left" vertical="center" wrapText="1"/>
    </xf>
    <xf numFmtId="0" fontId="56" fillId="3" borderId="0" xfId="21" applyFont="1" applyFill="1" applyBorder="1" applyAlignment="1">
      <alignment horizontal="left" vertical="center" wrapText="1"/>
    </xf>
    <xf numFmtId="0" fontId="50" fillId="3" borderId="0" xfId="21" applyFont="1" applyFill="1" applyBorder="1" applyAlignment="1">
      <alignment horizontal="left" vertical="center" wrapText="1"/>
    </xf>
    <xf numFmtId="0" fontId="56" fillId="3" borderId="0" xfId="21" applyFont="1" applyFill="1" applyBorder="1" applyAlignment="1">
      <alignment horizontal="left" vertical="top" wrapText="1"/>
    </xf>
    <xf numFmtId="0" fontId="54" fillId="0" borderId="0" xfId="1" applyFont="1" applyFill="1" applyAlignment="1">
      <alignment vertical="center"/>
    </xf>
    <xf numFmtId="0" fontId="54" fillId="0" borderId="0" xfId="1" applyFont="1" applyFill="1" applyAlignment="1">
      <alignment horizontal="left" vertical="center"/>
    </xf>
    <xf numFmtId="0" fontId="54" fillId="0" borderId="0" xfId="1" applyFont="1" applyFill="1" applyAlignment="1">
      <alignment horizontal="left" vertical="center" wrapText="1"/>
    </xf>
    <xf numFmtId="0" fontId="54" fillId="0" borderId="0" xfId="1" applyFont="1" applyFill="1" applyAlignment="1">
      <alignment horizontal="right" vertical="center"/>
    </xf>
    <xf numFmtId="0" fontId="54" fillId="0" borderId="0" xfId="1" applyFont="1" applyFill="1" applyAlignment="1">
      <alignment horizontal="center" vertical="center"/>
    </xf>
    <xf numFmtId="0" fontId="54" fillId="0" borderId="0" xfId="1" applyFont="1" applyFill="1" applyBorder="1" applyAlignment="1">
      <alignment vertical="center"/>
    </xf>
    <xf numFmtId="0" fontId="54" fillId="0" borderId="0" xfId="1" applyFont="1" applyFill="1" applyBorder="1" applyAlignment="1">
      <alignment horizontal="justify" vertical="center" wrapText="1"/>
    </xf>
    <xf numFmtId="0" fontId="54" fillId="0" borderId="77" xfId="1" applyFont="1" applyFill="1" applyBorder="1" applyAlignment="1">
      <alignment vertical="center" wrapText="1"/>
    </xf>
    <xf numFmtId="0" fontId="54" fillId="0" borderId="0" xfId="1" applyFont="1" applyFill="1" applyAlignment="1"/>
    <xf numFmtId="0" fontId="54" fillId="0" borderId="1" xfId="1" applyFont="1" applyFill="1" applyBorder="1" applyAlignment="1">
      <alignment horizontal="center" vertical="center" textRotation="255" wrapText="1"/>
    </xf>
    <xf numFmtId="0" fontId="61" fillId="0" borderId="1" xfId="1" applyFont="1" applyFill="1" applyBorder="1" applyAlignment="1">
      <alignment horizontal="center" vertical="center"/>
    </xf>
    <xf numFmtId="0" fontId="61" fillId="0" borderId="3" xfId="1" applyFont="1" applyFill="1" applyBorder="1" applyAlignment="1">
      <alignment horizontal="center" vertical="center"/>
    </xf>
    <xf numFmtId="0" fontId="54" fillId="0" borderId="130" xfId="1" applyFont="1" applyFill="1" applyBorder="1" applyAlignment="1">
      <alignment horizontal="left" wrapText="1"/>
    </xf>
    <xf numFmtId="0" fontId="54" fillId="0" borderId="131" xfId="1" applyFont="1" applyFill="1" applyBorder="1" applyAlignment="1">
      <alignment horizontal="justify" wrapText="1"/>
    </xf>
    <xf numFmtId="0" fontId="54" fillId="0" borderId="131" xfId="1" applyFont="1" applyFill="1" applyBorder="1" applyAlignment="1"/>
    <xf numFmtId="0" fontId="54" fillId="0" borderId="132" xfId="1" applyFont="1" applyFill="1" applyBorder="1" applyAlignment="1"/>
    <xf numFmtId="0" fontId="54" fillId="0" borderId="0" xfId="1" applyFont="1" applyFill="1" applyAlignment="1">
      <alignment horizontal="left"/>
    </xf>
    <xf numFmtId="0" fontId="41" fillId="0" borderId="0" xfId="1" applyFont="1" applyFill="1" applyBorder="1" applyAlignment="1">
      <alignment horizontal="left" vertical="center"/>
    </xf>
    <xf numFmtId="0" fontId="54" fillId="0" borderId="0" xfId="1" applyFont="1" applyFill="1" applyBorder="1" applyAlignment="1">
      <alignment horizontal="left" vertical="center"/>
    </xf>
    <xf numFmtId="0" fontId="54" fillId="0" borderId="0" xfId="1" applyFont="1" applyFill="1" applyBorder="1" applyAlignment="1">
      <alignment horizontal="center" vertical="center"/>
    </xf>
    <xf numFmtId="0" fontId="54" fillId="0" borderId="133" xfId="1" applyFont="1" applyFill="1" applyBorder="1" applyAlignment="1">
      <alignment horizontal="center" vertical="center"/>
    </xf>
    <xf numFmtId="0" fontId="54" fillId="0" borderId="131" xfId="1" applyFont="1" applyFill="1" applyBorder="1" applyAlignment="1">
      <alignment horizontal="center" vertical="center"/>
    </xf>
    <xf numFmtId="0" fontId="54" fillId="0" borderId="76" xfId="1" applyFont="1" applyFill="1" applyBorder="1" applyAlignment="1">
      <alignment horizontal="left" vertical="center"/>
    </xf>
    <xf numFmtId="0" fontId="54" fillId="0" borderId="78" xfId="1" applyFont="1" applyFill="1" applyBorder="1" applyAlignment="1">
      <alignment vertical="center"/>
    </xf>
    <xf numFmtId="0" fontId="54" fillId="0" borderId="76" xfId="1" applyFont="1" applyFill="1" applyBorder="1" applyAlignment="1">
      <alignment horizontal="center" vertical="center"/>
    </xf>
    <xf numFmtId="0" fontId="54" fillId="0" borderId="134" xfId="1" applyFont="1" applyFill="1" applyBorder="1" applyAlignment="1">
      <alignment horizontal="left" vertical="center" wrapText="1"/>
    </xf>
    <xf numFmtId="0" fontId="2" fillId="0" borderId="0" xfId="1" applyFont="1" applyFill="1" applyAlignment="1">
      <alignment horizontal="center" vertical="center"/>
    </xf>
    <xf numFmtId="0" fontId="54" fillId="0" borderId="125" xfId="1" applyFont="1" applyFill="1" applyBorder="1" applyAlignment="1">
      <alignment vertical="center"/>
    </xf>
    <xf numFmtId="0" fontId="2" fillId="0" borderId="125" xfId="1" applyFont="1" applyFill="1" applyBorder="1" applyAlignment="1">
      <alignment vertical="center"/>
    </xf>
    <xf numFmtId="0" fontId="54" fillId="0" borderId="126" xfId="1" applyFont="1" applyFill="1" applyBorder="1" applyAlignment="1">
      <alignment vertical="center"/>
    </xf>
    <xf numFmtId="0" fontId="54" fillId="0" borderId="77" xfId="1" applyFont="1" applyFill="1" applyBorder="1" applyAlignment="1">
      <alignment vertical="center"/>
    </xf>
    <xf numFmtId="0" fontId="54" fillId="0" borderId="78" xfId="1" applyFont="1" applyFill="1" applyBorder="1" applyAlignment="1">
      <alignment vertical="top"/>
    </xf>
    <xf numFmtId="0" fontId="54" fillId="0" borderId="80" xfId="1" applyFont="1" applyFill="1" applyBorder="1" applyAlignment="1">
      <alignment horizontal="left" vertical="center"/>
    </xf>
    <xf numFmtId="0" fontId="54" fillId="0" borderId="57" xfId="1" applyFont="1" applyFill="1" applyBorder="1" applyAlignment="1">
      <alignment vertical="center"/>
    </xf>
    <xf numFmtId="0" fontId="54" fillId="0" borderId="80" xfId="1" applyFont="1" applyFill="1" applyBorder="1" applyAlignment="1">
      <alignment horizontal="center" vertical="center"/>
    </xf>
    <xf numFmtId="0" fontId="2" fillId="0" borderId="128" xfId="1" applyFont="1" applyFill="1" applyBorder="1" applyAlignment="1">
      <alignment vertical="center"/>
    </xf>
    <xf numFmtId="0" fontId="2" fillId="0" borderId="129" xfId="1" applyFont="1" applyFill="1" applyBorder="1" applyAlignment="1">
      <alignment vertical="center"/>
    </xf>
    <xf numFmtId="0" fontId="54" fillId="0" borderId="0" xfId="1" applyFont="1" applyFill="1" applyBorder="1" applyAlignment="1">
      <alignment vertical="top"/>
    </xf>
    <xf numFmtId="0" fontId="54" fillId="0" borderId="57" xfId="1" applyFont="1" applyFill="1" applyBorder="1" applyAlignment="1">
      <alignment vertical="top"/>
    </xf>
    <xf numFmtId="0" fontId="2" fillId="0" borderId="125" xfId="1" applyFont="1" applyFill="1" applyBorder="1" applyAlignment="1">
      <alignment horizontal="left" vertical="center"/>
    </xf>
    <xf numFmtId="0" fontId="2" fillId="0" borderId="126" xfId="1" applyFont="1" applyFill="1" applyBorder="1" applyAlignment="1">
      <alignment horizontal="left" vertical="center"/>
    </xf>
    <xf numFmtId="0" fontId="2" fillId="0" borderId="80" xfId="1" applyFont="1" applyFill="1" applyBorder="1" applyAlignment="1">
      <alignment vertical="top"/>
    </xf>
    <xf numFmtId="0" fontId="2" fillId="0" borderId="0" xfId="1" applyFont="1" applyFill="1" applyBorder="1" applyAlignment="1">
      <alignment vertical="top"/>
    </xf>
    <xf numFmtId="0" fontId="2" fillId="0" borderId="57" xfId="1" applyFont="1" applyFill="1" applyBorder="1" applyAlignment="1">
      <alignment vertical="top"/>
    </xf>
    <xf numFmtId="0" fontId="54" fillId="0" borderId="137" xfId="1" applyFont="1" applyFill="1" applyBorder="1" applyAlignment="1">
      <alignment vertical="center" wrapText="1"/>
    </xf>
    <xf numFmtId="0" fontId="2" fillId="0" borderId="138" xfId="1" applyFont="1" applyFill="1" applyBorder="1" applyAlignment="1">
      <alignment horizontal="center" vertical="center"/>
    </xf>
    <xf numFmtId="0" fontId="54" fillId="0" borderId="139" xfId="1" applyFont="1" applyFill="1" applyBorder="1" applyAlignment="1">
      <alignment vertical="center"/>
    </xf>
    <xf numFmtId="0" fontId="2" fillId="0" borderId="139" xfId="1" applyFont="1" applyFill="1" applyBorder="1" applyAlignment="1">
      <alignment horizontal="center" vertical="center"/>
    </xf>
    <xf numFmtId="0" fontId="2" fillId="0" borderId="139" xfId="1" applyFont="1" applyFill="1" applyBorder="1" applyAlignment="1">
      <alignment horizontal="left" vertical="center"/>
    </xf>
    <xf numFmtId="0" fontId="2" fillId="0" borderId="140" xfId="1" applyFont="1" applyFill="1" applyBorder="1" applyAlignment="1">
      <alignment horizontal="left" vertical="center"/>
    </xf>
    <xf numFmtId="0" fontId="54" fillId="0" borderId="135" xfId="1" applyFont="1" applyFill="1" applyBorder="1" applyAlignment="1">
      <alignment vertical="center" wrapText="1"/>
    </xf>
    <xf numFmtId="0" fontId="2" fillId="0" borderId="127" xfId="1" applyFont="1" applyFill="1" applyBorder="1" applyAlignment="1">
      <alignment horizontal="center" vertical="center"/>
    </xf>
    <xf numFmtId="0" fontId="54" fillId="0" borderId="128" xfId="1" applyFont="1" applyFill="1" applyBorder="1" applyAlignment="1">
      <alignment vertical="center"/>
    </xf>
    <xf numFmtId="0" fontId="2" fillId="0" borderId="128" xfId="1" applyFont="1" applyFill="1" applyBorder="1" applyAlignment="1">
      <alignment horizontal="center" vertical="center"/>
    </xf>
    <xf numFmtId="0" fontId="2" fillId="0" borderId="128" xfId="1" applyFont="1" applyFill="1" applyBorder="1" applyAlignment="1">
      <alignment horizontal="left" vertical="center"/>
    </xf>
    <xf numFmtId="0" fontId="2" fillId="0" borderId="129" xfId="1" applyFont="1" applyFill="1" applyBorder="1" applyAlignment="1">
      <alignment horizontal="left" vertical="center"/>
    </xf>
    <xf numFmtId="0" fontId="54" fillId="0" borderId="81" xfId="1" applyFont="1" applyFill="1" applyBorder="1" applyAlignment="1">
      <alignment horizontal="left" vertical="center"/>
    </xf>
    <xf numFmtId="0" fontId="54" fillId="0" borderId="83" xfId="1" applyFont="1" applyFill="1" applyBorder="1" applyAlignment="1">
      <alignment vertical="center"/>
    </xf>
    <xf numFmtId="0" fontId="54" fillId="0" borderId="81" xfId="1" applyFont="1" applyFill="1" applyBorder="1" applyAlignment="1">
      <alignment horizontal="center" vertical="center"/>
    </xf>
    <xf numFmtId="0" fontId="54" fillId="0" borderId="141" xfId="1" applyFont="1" applyFill="1" applyBorder="1" applyAlignment="1">
      <alignment horizontal="left" vertical="center"/>
    </xf>
    <xf numFmtId="0" fontId="2" fillId="0" borderId="121" xfId="1" applyFont="1" applyFill="1" applyBorder="1" applyAlignment="1">
      <alignment horizontal="center" vertical="center"/>
    </xf>
    <xf numFmtId="0" fontId="54" fillId="0" borderId="122" xfId="1" applyFont="1" applyFill="1" applyBorder="1" applyAlignment="1">
      <alignment vertical="center"/>
    </xf>
    <xf numFmtId="0" fontId="2" fillId="0" borderId="122" xfId="1" applyFont="1" applyFill="1" applyBorder="1" applyAlignment="1">
      <alignment horizontal="center" vertical="center"/>
    </xf>
    <xf numFmtId="0" fontId="54" fillId="0" borderId="122" xfId="1" applyFont="1" applyFill="1" applyBorder="1" applyAlignment="1">
      <alignment horizontal="left" vertical="center"/>
    </xf>
    <xf numFmtId="0" fontId="54" fillId="0" borderId="123" xfId="1" applyFont="1" applyFill="1" applyBorder="1" applyAlignment="1">
      <alignment horizontal="left" vertical="center"/>
    </xf>
    <xf numFmtId="0" fontId="2" fillId="0" borderId="81" xfId="1" applyFont="1" applyFill="1" applyBorder="1" applyAlignment="1">
      <alignment vertical="top"/>
    </xf>
    <xf numFmtId="0" fontId="2" fillId="0" borderId="82" xfId="1" applyFont="1" applyFill="1" applyBorder="1" applyAlignment="1">
      <alignment vertical="top"/>
    </xf>
    <xf numFmtId="0" fontId="2" fillId="0" borderId="83" xfId="1" applyFont="1" applyFill="1" applyBorder="1" applyAlignment="1">
      <alignment vertical="top"/>
    </xf>
    <xf numFmtId="0" fontId="54" fillId="0" borderId="134" xfId="1" applyFont="1" applyFill="1" applyBorder="1" applyAlignment="1">
      <alignment horizontal="left" vertical="center"/>
    </xf>
    <xf numFmtId="0" fontId="54" fillId="0" borderId="126" xfId="1" applyFont="1" applyFill="1" applyBorder="1" applyAlignment="1">
      <alignment horizontal="left" vertical="center"/>
    </xf>
    <xf numFmtId="0" fontId="54" fillId="0" borderId="137" xfId="1" applyFont="1" applyFill="1" applyBorder="1" applyAlignment="1">
      <alignment horizontal="left" vertical="center"/>
    </xf>
    <xf numFmtId="0" fontId="2" fillId="0" borderId="139" xfId="1" applyFont="1" applyFill="1" applyBorder="1" applyAlignment="1">
      <alignment vertical="center"/>
    </xf>
    <xf numFmtId="0" fontId="54" fillId="0" borderId="139" xfId="1" applyFont="1" applyFill="1" applyBorder="1" applyAlignment="1">
      <alignment horizontal="left" vertical="center"/>
    </xf>
    <xf numFmtId="0" fontId="54" fillId="0" borderId="140" xfId="1" applyFont="1" applyFill="1" applyBorder="1" applyAlignment="1">
      <alignment horizontal="left" vertical="center"/>
    </xf>
    <xf numFmtId="0" fontId="54" fillId="0" borderId="137" xfId="1" applyFont="1" applyFill="1" applyBorder="1" applyAlignment="1">
      <alignment horizontal="left" vertical="center" shrinkToFit="1"/>
    </xf>
    <xf numFmtId="0" fontId="54" fillId="0" borderId="80" xfId="1" applyFont="1" applyFill="1" applyBorder="1" applyAlignment="1">
      <alignment vertical="top"/>
    </xf>
    <xf numFmtId="0" fontId="54" fillId="0" borderId="137" xfId="1" applyFont="1" applyFill="1" applyBorder="1" applyAlignment="1">
      <alignment horizontal="left" vertical="center" wrapText="1"/>
    </xf>
    <xf numFmtId="0" fontId="54" fillId="0" borderId="140" xfId="1" applyFont="1" applyFill="1" applyBorder="1" applyAlignment="1">
      <alignment vertical="center"/>
    </xf>
    <xf numFmtId="0" fontId="54" fillId="0" borderId="83" xfId="1" applyFont="1" applyFill="1" applyBorder="1" applyAlignment="1">
      <alignment vertical="top"/>
    </xf>
    <xf numFmtId="0" fontId="54" fillId="0" borderId="81" xfId="1" applyFont="1" applyFill="1" applyBorder="1" applyAlignment="1">
      <alignment vertical="top"/>
    </xf>
    <xf numFmtId="0" fontId="54" fillId="0" borderId="82" xfId="1" applyFont="1" applyFill="1" applyBorder="1" applyAlignment="1">
      <alignment vertical="top"/>
    </xf>
    <xf numFmtId="0" fontId="2" fillId="0" borderId="0" xfId="1" applyFont="1" applyFill="1" applyBorder="1" applyAlignment="1">
      <alignment horizontal="center" vertical="center"/>
    </xf>
    <xf numFmtId="0" fontId="2" fillId="0" borderId="124" xfId="1" applyFont="1" applyFill="1" applyBorder="1" applyAlignment="1">
      <alignment horizontal="center" vertical="center"/>
    </xf>
    <xf numFmtId="0" fontId="2" fillId="0" borderId="125" xfId="1" applyFont="1" applyFill="1" applyBorder="1" applyAlignment="1">
      <alignment horizontal="center" vertical="center"/>
    </xf>
    <xf numFmtId="0" fontId="2" fillId="0" borderId="118" xfId="1" applyFont="1" applyFill="1" applyBorder="1" applyAlignment="1">
      <alignment horizontal="center" vertical="center"/>
    </xf>
    <xf numFmtId="0" fontId="54" fillId="0" borderId="119" xfId="1" applyFont="1" applyFill="1" applyBorder="1" applyAlignment="1">
      <alignment vertical="center"/>
    </xf>
    <xf numFmtId="0" fontId="54" fillId="0" borderId="119" xfId="1" applyFont="1" applyFill="1" applyBorder="1" applyAlignment="1">
      <alignment horizontal="left" vertical="center" wrapText="1"/>
    </xf>
    <xf numFmtId="0" fontId="2" fillId="0" borderId="119" xfId="1" applyFont="1" applyFill="1" applyBorder="1" applyAlignment="1">
      <alignment horizontal="center" vertical="center"/>
    </xf>
    <xf numFmtId="0" fontId="54" fillId="0" borderId="119" xfId="1" applyFont="1" applyFill="1" applyBorder="1" applyAlignment="1">
      <alignment horizontal="left" vertical="center"/>
    </xf>
    <xf numFmtId="0" fontId="54" fillId="0" borderId="120" xfId="1" applyFont="1" applyFill="1" applyBorder="1" applyAlignment="1">
      <alignment vertical="center"/>
    </xf>
    <xf numFmtId="0" fontId="2" fillId="0" borderId="122" xfId="1" applyFont="1" applyFill="1" applyBorder="1" applyAlignment="1">
      <alignment vertical="center"/>
    </xf>
    <xf numFmtId="0" fontId="54" fillId="0" borderId="123" xfId="1" applyFont="1" applyFill="1" applyBorder="1" applyAlignment="1">
      <alignment vertical="center"/>
    </xf>
    <xf numFmtId="0" fontId="54" fillId="0" borderId="0" xfId="1" applyFont="1" applyFill="1" applyAlignment="1">
      <alignment horizontal="center"/>
    </xf>
    <xf numFmtId="0" fontId="60" fillId="3" borderId="0" xfId="22" applyFont="1" applyFill="1" applyBorder="1" applyAlignment="1">
      <alignment horizontal="left" vertical="top"/>
    </xf>
    <xf numFmtId="0" fontId="63" fillId="3" borderId="0" xfId="22" applyFont="1" applyFill="1" applyBorder="1" applyAlignment="1">
      <alignment horizontal="center" vertical="center"/>
    </xf>
    <xf numFmtId="0" fontId="59" fillId="3" borderId="0" xfId="22" applyFont="1" applyFill="1" applyBorder="1" applyAlignment="1">
      <alignment vertical="center"/>
    </xf>
    <xf numFmtId="0" fontId="59" fillId="3" borderId="0" xfId="22" applyFont="1" applyFill="1" applyBorder="1" applyAlignment="1">
      <alignment horizontal="center" vertical="center"/>
    </xf>
    <xf numFmtId="0" fontId="59" fillId="3" borderId="0" xfId="22" applyFont="1" applyFill="1" applyBorder="1" applyAlignment="1">
      <alignment horizontal="left" vertical="center"/>
    </xf>
    <xf numFmtId="0" fontId="57" fillId="3" borderId="0" xfId="22" applyFont="1" applyFill="1" applyBorder="1" applyAlignment="1"/>
    <xf numFmtId="0" fontId="60" fillId="3" borderId="0" xfId="22" applyFont="1" applyFill="1" applyBorder="1" applyAlignment="1">
      <alignment horizontal="left"/>
    </xf>
    <xf numFmtId="0" fontId="58" fillId="3" borderId="0" xfId="22" applyFont="1" applyFill="1" applyBorder="1" applyAlignment="1">
      <alignment horizontal="right" vertical="top"/>
    </xf>
    <xf numFmtId="0" fontId="60" fillId="3" borderId="82" xfId="22" applyFont="1" applyFill="1" applyBorder="1" applyAlignment="1"/>
    <xf numFmtId="0" fontId="57" fillId="3" borderId="77" xfId="22" applyFont="1" applyFill="1" applyBorder="1" applyAlignment="1">
      <alignment vertical="center"/>
    </xf>
    <xf numFmtId="0" fontId="59" fillId="3" borderId="0" xfId="22" applyFont="1" applyFill="1" applyBorder="1" applyAlignment="1">
      <alignment horizontal="center" vertical="top"/>
    </xf>
    <xf numFmtId="0" fontId="50" fillId="3" borderId="0" xfId="22" applyFont="1" applyFill="1" applyBorder="1" applyAlignment="1">
      <alignment horizontal="left" vertical="top"/>
    </xf>
    <xf numFmtId="0" fontId="57" fillId="3" borderId="0" xfId="22" applyFont="1" applyFill="1" applyBorder="1" applyAlignment="1">
      <alignment horizontal="left" vertical="top"/>
    </xf>
    <xf numFmtId="0" fontId="57" fillId="3" borderId="80" xfId="22" applyFont="1" applyFill="1" applyBorder="1" applyAlignment="1">
      <alignment horizontal="left" vertical="top"/>
    </xf>
    <xf numFmtId="0" fontId="57" fillId="3" borderId="81" xfId="22" applyFont="1" applyFill="1" applyBorder="1" applyAlignment="1">
      <alignment horizontal="left" vertical="top"/>
    </xf>
    <xf numFmtId="0" fontId="6" fillId="0" borderId="25" xfId="8" applyFont="1" applyBorder="1" applyAlignment="1">
      <alignment horizontal="center" vertical="center"/>
    </xf>
    <xf numFmtId="0" fontId="6" fillId="0" borderId="22" xfId="8" applyFont="1" applyBorder="1" applyAlignment="1">
      <alignment horizontal="center" vertical="center"/>
    </xf>
    <xf numFmtId="0" fontId="6" fillId="0" borderId="7" xfId="8" applyFont="1" applyBorder="1" applyAlignment="1">
      <alignment horizontal="center" vertical="center"/>
    </xf>
    <xf numFmtId="0" fontId="6" fillId="0" borderId="19" xfId="8" applyFont="1" applyBorder="1" applyAlignment="1">
      <alignment horizontal="center" vertical="center"/>
    </xf>
    <xf numFmtId="0" fontId="7" fillId="0" borderId="19" xfId="8" applyFont="1" applyBorder="1" applyAlignment="1">
      <alignment horizontal="center" vertical="center" wrapText="1"/>
    </xf>
    <xf numFmtId="0" fontId="2" fillId="0" borderId="19" xfId="8" applyFont="1" applyBorder="1" applyAlignment="1">
      <alignment horizontal="center" vertical="center" wrapText="1"/>
    </xf>
    <xf numFmtId="0" fontId="54" fillId="0" borderId="1" xfId="1" applyFont="1" applyFill="1" applyBorder="1" applyAlignment="1">
      <alignment horizontal="center" vertical="center"/>
    </xf>
    <xf numFmtId="0" fontId="54" fillId="0" borderId="2" xfId="1" applyFont="1" applyFill="1" applyBorder="1" applyAlignment="1">
      <alignment horizontal="center" vertical="center"/>
    </xf>
    <xf numFmtId="0" fontId="54" fillId="0" borderId="0" xfId="1" applyFont="1" applyFill="1" applyBorder="1" applyAlignment="1">
      <alignment horizontal="left" vertical="center" wrapText="1"/>
    </xf>
    <xf numFmtId="0" fontId="54" fillId="0" borderId="0" xfId="1" applyFont="1" applyFill="1" applyAlignment="1">
      <alignment horizontal="center" vertical="center"/>
    </xf>
    <xf numFmtId="0" fontId="54" fillId="0" borderId="0" xfId="1" applyFont="1" applyFill="1" applyAlignment="1">
      <alignment horizontal="right" vertical="center"/>
    </xf>
    <xf numFmtId="0" fontId="2" fillId="0" borderId="76" xfId="1" applyFont="1" applyFill="1" applyBorder="1" applyAlignment="1">
      <alignment horizontal="center" vertical="center"/>
    </xf>
    <xf numFmtId="0" fontId="2" fillId="0" borderId="80" xfId="1" applyFont="1" applyFill="1" applyBorder="1" applyAlignment="1">
      <alignment horizontal="center" vertical="center"/>
    </xf>
    <xf numFmtId="0" fontId="54" fillId="0" borderId="38" xfId="1" applyFont="1" applyFill="1" applyBorder="1" applyAlignment="1">
      <alignment horizontal="center" vertical="center"/>
    </xf>
    <xf numFmtId="0" fontId="54" fillId="0" borderId="125" xfId="1" applyFont="1" applyFill="1" applyBorder="1" applyAlignment="1">
      <alignment horizontal="left" vertical="center"/>
    </xf>
    <xf numFmtId="0" fontId="5" fillId="0" borderId="12" xfId="8" applyFont="1" applyBorder="1" applyAlignment="1">
      <alignment horizontal="left" vertical="center" shrinkToFit="1"/>
    </xf>
    <xf numFmtId="0" fontId="5" fillId="0" borderId="58" xfId="8" applyFont="1" applyBorder="1" applyAlignment="1">
      <alignment horizontal="left" vertical="center" shrinkToFit="1"/>
    </xf>
    <xf numFmtId="0" fontId="5" fillId="0" borderId="13" xfId="8" applyFont="1" applyBorder="1" applyAlignment="1">
      <alignment horizontal="left" vertical="center" shrinkToFit="1"/>
    </xf>
    <xf numFmtId="0" fontId="5" fillId="0" borderId="27" xfId="8" applyFont="1" applyBorder="1" applyAlignment="1">
      <alignment horizontal="left" vertical="center" wrapText="1" shrinkToFit="1"/>
    </xf>
    <xf numFmtId="0" fontId="5" fillId="0" borderId="3" xfId="8" applyFont="1" applyBorder="1" applyAlignment="1">
      <alignment horizontal="left" vertical="center" wrapText="1" shrinkToFit="1"/>
    </xf>
    <xf numFmtId="0" fontId="5" fillId="0" borderId="28" xfId="8" applyFont="1" applyBorder="1" applyAlignment="1">
      <alignment horizontal="left" vertical="center" wrapText="1" shrinkToFit="1"/>
    </xf>
    <xf numFmtId="0" fontId="5" fillId="0" borderId="27" xfId="1" applyFont="1" applyBorder="1" applyAlignment="1">
      <alignment horizontal="left" vertical="center" shrinkToFit="1"/>
    </xf>
    <xf numFmtId="0" fontId="5" fillId="0" borderId="3" xfId="1" applyFont="1" applyBorder="1" applyAlignment="1">
      <alignment horizontal="left" vertical="center" shrinkToFit="1"/>
    </xf>
    <xf numFmtId="0" fontId="5" fillId="0" borderId="28" xfId="1" applyFont="1" applyBorder="1" applyAlignment="1">
      <alignment horizontal="left" vertical="center" shrinkToFit="1"/>
    </xf>
    <xf numFmtId="0" fontId="5" fillId="0" borderId="27" xfId="8" applyFont="1" applyBorder="1" applyAlignment="1">
      <alignment horizontal="left" vertical="center" shrinkToFit="1"/>
    </xf>
    <xf numFmtId="0" fontId="5" fillId="0" borderId="3" xfId="8" applyFont="1" applyBorder="1" applyAlignment="1">
      <alignment horizontal="left" vertical="center" shrinkToFit="1"/>
    </xf>
    <xf numFmtId="0" fontId="5" fillId="0" borderId="28" xfId="8" applyFont="1" applyBorder="1" applyAlignment="1">
      <alignment horizontal="left" vertical="center" shrinkToFit="1"/>
    </xf>
    <xf numFmtId="0" fontId="2" fillId="0" borderId="4" xfId="8" applyFont="1" applyBorder="1" applyAlignment="1">
      <alignment horizontal="center" vertical="center" textRotation="255" shrinkToFit="1"/>
    </xf>
    <xf numFmtId="0" fontId="2" fillId="0" borderId="9" xfId="8" applyFont="1" applyBorder="1" applyAlignment="1">
      <alignment horizontal="center" vertical="center" textRotation="255" shrinkToFit="1"/>
    </xf>
    <xf numFmtId="0" fontId="13" fillId="0" borderId="0" xfId="8" applyFont="1" applyAlignment="1">
      <alignment horizontal="center" vertical="center"/>
    </xf>
    <xf numFmtId="0" fontId="6" fillId="0" borderId="0" xfId="8" applyAlignment="1">
      <alignment horizontal="center" vertical="center"/>
    </xf>
    <xf numFmtId="0" fontId="2" fillId="0" borderId="1" xfId="8" applyFont="1" applyBorder="1" applyAlignment="1">
      <alignment horizontal="center" vertical="center" shrinkToFit="1"/>
    </xf>
    <xf numFmtId="0" fontId="2" fillId="0" borderId="2" xfId="8" applyFont="1" applyBorder="1" applyAlignment="1">
      <alignment horizontal="center" vertical="center" shrinkToFit="1"/>
    </xf>
    <xf numFmtId="0" fontId="6" fillId="0" borderId="1" xfId="8" applyFont="1" applyBorder="1" applyAlignment="1">
      <alignment horizontal="left" vertical="center"/>
    </xf>
    <xf numFmtId="0" fontId="6" fillId="0" borderId="3" xfId="8" applyFont="1" applyBorder="1" applyAlignment="1">
      <alignment horizontal="left" vertical="center"/>
    </xf>
    <xf numFmtId="0" fontId="6" fillId="0" borderId="3" xfId="8" applyBorder="1" applyAlignment="1">
      <alignment horizontal="left" vertical="center"/>
    </xf>
    <xf numFmtId="0" fontId="6" fillId="0" borderId="2" xfId="8" applyBorder="1" applyAlignment="1">
      <alignment horizontal="left" vertical="center"/>
    </xf>
    <xf numFmtId="0" fontId="6" fillId="0" borderId="20" xfId="8" applyBorder="1" applyAlignment="1">
      <alignment horizontal="center" vertical="center"/>
    </xf>
    <xf numFmtId="0" fontId="6" fillId="0" borderId="18" xfId="8" applyBorder="1" applyAlignment="1">
      <alignment horizontal="center" vertical="center"/>
    </xf>
    <xf numFmtId="0" fontId="6" fillId="0" borderId="21" xfId="8" applyBorder="1" applyAlignment="1">
      <alignment horizontal="center" vertical="center"/>
    </xf>
    <xf numFmtId="0" fontId="5" fillId="0" borderId="15" xfId="8" applyFont="1" applyBorder="1" applyAlignment="1">
      <alignment horizontal="left" vertical="center" shrinkToFit="1"/>
    </xf>
    <xf numFmtId="0" fontId="5" fillId="0" borderId="73" xfId="8" applyFont="1" applyBorder="1" applyAlignment="1">
      <alignment horizontal="left" vertical="center" shrinkToFit="1"/>
    </xf>
    <xf numFmtId="0" fontId="5" fillId="0" borderId="16" xfId="8" applyFont="1" applyBorder="1" applyAlignment="1">
      <alignment horizontal="left" vertical="center" shrinkToFit="1"/>
    </xf>
    <xf numFmtId="0" fontId="2" fillId="0" borderId="36" xfId="8" applyFont="1" applyBorder="1" applyAlignment="1">
      <alignment horizontal="center" vertical="center"/>
    </xf>
    <xf numFmtId="0" fontId="10" fillId="0" borderId="1" xfId="8" applyFont="1" applyBorder="1" applyAlignment="1">
      <alignment horizontal="center" vertical="center"/>
    </xf>
    <xf numFmtId="0" fontId="10" fillId="0" borderId="3" xfId="8" applyFont="1" applyBorder="1" applyAlignment="1">
      <alignment horizontal="center" vertical="center"/>
    </xf>
    <xf numFmtId="0" fontId="10" fillId="0" borderId="2" xfId="8" applyFont="1" applyBorder="1" applyAlignment="1">
      <alignment horizontal="center" vertical="center"/>
    </xf>
    <xf numFmtId="0" fontId="2" fillId="0" borderId="1" xfId="8" applyFont="1" applyBorder="1" applyAlignment="1">
      <alignment horizontal="left" vertical="center"/>
    </xf>
    <xf numFmtId="0" fontId="2" fillId="0" borderId="3" xfId="8" applyFont="1" applyBorder="1" applyAlignment="1">
      <alignment horizontal="left" vertical="center"/>
    </xf>
    <xf numFmtId="0" fontId="2" fillId="0" borderId="2" xfId="8" applyFont="1" applyBorder="1" applyAlignment="1">
      <alignment horizontal="left" vertical="center"/>
    </xf>
    <xf numFmtId="0" fontId="2" fillId="0" borderId="76" xfId="8" applyFont="1" applyBorder="1" applyAlignment="1">
      <alignment horizontal="left" vertical="center"/>
    </xf>
    <xf numFmtId="0" fontId="2" fillId="0" borderId="77" xfId="8" applyFont="1" applyBorder="1" applyAlignment="1">
      <alignment horizontal="left" vertical="center"/>
    </xf>
    <xf numFmtId="0" fontId="2" fillId="0" borderId="78" xfId="8" applyFont="1" applyBorder="1" applyAlignment="1">
      <alignment horizontal="left" vertical="center"/>
    </xf>
    <xf numFmtId="0" fontId="2" fillId="0" borderId="81" xfId="8" applyFont="1" applyBorder="1" applyAlignment="1">
      <alignment horizontal="left" vertical="center"/>
    </xf>
    <xf numFmtId="0" fontId="2" fillId="0" borderId="82" xfId="8" applyFont="1" applyBorder="1" applyAlignment="1">
      <alignment horizontal="left" vertical="center"/>
    </xf>
    <xf numFmtId="0" fontId="2" fillId="0" borderId="83" xfId="8" applyFont="1" applyBorder="1" applyAlignment="1">
      <alignment horizontal="left" vertical="center"/>
    </xf>
    <xf numFmtId="0" fontId="2" fillId="0" borderId="76" xfId="8" applyFont="1" applyBorder="1" applyAlignment="1">
      <alignment horizontal="left" vertical="center" wrapText="1"/>
    </xf>
    <xf numFmtId="0" fontId="2" fillId="0" borderId="77" xfId="8" applyFont="1" applyBorder="1" applyAlignment="1">
      <alignment horizontal="left" vertical="center" wrapText="1"/>
    </xf>
    <xf numFmtId="0" fontId="2" fillId="0" borderId="78" xfId="8" applyFont="1" applyBorder="1" applyAlignment="1">
      <alignment horizontal="left" vertical="center" wrapText="1"/>
    </xf>
    <xf numFmtId="0" fontId="5" fillId="0" borderId="15" xfId="8" applyFont="1" applyBorder="1" applyAlignment="1">
      <alignment horizontal="left" vertical="center"/>
    </xf>
    <xf numFmtId="0" fontId="5" fillId="0" borderId="73" xfId="8" applyFont="1" applyBorder="1" applyAlignment="1">
      <alignment horizontal="left" vertical="center"/>
    </xf>
    <xf numFmtId="0" fontId="5" fillId="0" borderId="16" xfId="8" applyFont="1" applyBorder="1" applyAlignment="1">
      <alignment horizontal="left" vertical="center"/>
    </xf>
    <xf numFmtId="0" fontId="5" fillId="0" borderId="73" xfId="8" applyFont="1" applyBorder="1" applyAlignment="1">
      <alignment horizontal="center" vertical="center" shrinkToFit="1"/>
    </xf>
    <xf numFmtId="0" fontId="5" fillId="0" borderId="16" xfId="8" applyFont="1" applyBorder="1" applyAlignment="1">
      <alignment horizontal="center" vertical="center" shrinkToFit="1"/>
    </xf>
    <xf numFmtId="0" fontId="5" fillId="0" borderId="27" xfId="0" applyFont="1" applyBorder="1" applyAlignment="1">
      <alignment horizontal="left" vertical="center" wrapText="1"/>
    </xf>
    <xf numFmtId="0" fontId="5" fillId="0" borderId="3" xfId="0" applyFont="1" applyBorder="1" applyAlignment="1">
      <alignment horizontal="left" vertical="center" wrapText="1"/>
    </xf>
    <xf numFmtId="0" fontId="5" fillId="0" borderId="28" xfId="0" applyFont="1" applyBorder="1" applyAlignment="1">
      <alignment horizontal="left" vertical="center" wrapText="1"/>
    </xf>
    <xf numFmtId="0" fontId="5" fillId="0" borderId="15" xfId="0" applyFont="1" applyBorder="1" applyAlignment="1">
      <alignment horizontal="left" vertical="center" wrapText="1" shrinkToFit="1"/>
    </xf>
    <xf numFmtId="0" fontId="5" fillId="0" borderId="73"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12" xfId="8" applyFont="1" applyBorder="1" applyAlignment="1">
      <alignment horizontal="left" vertical="center"/>
    </xf>
    <xf numFmtId="0" fontId="5" fillId="0" borderId="58" xfId="8" applyFont="1" applyBorder="1" applyAlignment="1">
      <alignment horizontal="left" vertical="center"/>
    </xf>
    <xf numFmtId="0" fontId="5" fillId="0" borderId="13" xfId="8" applyFont="1" applyBorder="1" applyAlignment="1">
      <alignment horizontal="left" vertical="center"/>
    </xf>
    <xf numFmtId="0" fontId="5" fillId="0" borderId="27" xfId="8" applyFont="1" applyBorder="1" applyAlignment="1">
      <alignment horizontal="left" vertical="center"/>
    </xf>
    <xf numFmtId="0" fontId="5" fillId="0" borderId="3" xfId="8" applyFont="1" applyBorder="1" applyAlignment="1">
      <alignment horizontal="left" vertical="center"/>
    </xf>
    <xf numFmtId="0" fontId="5" fillId="0" borderId="28" xfId="8" applyFont="1" applyBorder="1" applyAlignment="1">
      <alignment horizontal="left" vertical="center"/>
    </xf>
    <xf numFmtId="0" fontId="5" fillId="0" borderId="58" xfId="8" applyFont="1" applyBorder="1" applyAlignment="1">
      <alignment horizontal="left" vertical="center" wrapText="1" shrinkToFit="1"/>
    </xf>
    <xf numFmtId="0" fontId="8" fillId="0" borderId="5" xfId="8" applyFont="1" applyBorder="1" applyAlignment="1">
      <alignment horizontal="left" vertical="center"/>
    </xf>
    <xf numFmtId="0" fontId="4" fillId="0" borderId="27" xfId="0" applyFont="1" applyBorder="1" applyAlignment="1">
      <alignment horizontal="left" vertical="center" wrapText="1"/>
    </xf>
    <xf numFmtId="0" fontId="4" fillId="0" borderId="3" xfId="0" applyFont="1" applyBorder="1" applyAlignment="1">
      <alignment horizontal="left" vertical="center" wrapText="1"/>
    </xf>
    <xf numFmtId="0" fontId="4" fillId="0" borderId="28" xfId="0" applyFont="1" applyBorder="1" applyAlignment="1">
      <alignment horizontal="left" vertical="center" wrapText="1"/>
    </xf>
    <xf numFmtId="0" fontId="22" fillId="0" borderId="0" xfId="17" applyFont="1" applyAlignment="1">
      <alignment horizontal="left" vertical="center"/>
    </xf>
    <xf numFmtId="0" fontId="19" fillId="0" borderId="0" xfId="17" applyAlignment="1">
      <alignment horizontal="left" vertical="center"/>
    </xf>
    <xf numFmtId="0" fontId="32" fillId="0" borderId="0" xfId="17" applyFont="1" applyAlignment="1">
      <alignment horizontal="center" vertical="center"/>
    </xf>
    <xf numFmtId="0" fontId="32" fillId="0" borderId="0" xfId="17" applyFont="1" applyAlignment="1">
      <alignment horizontal="left" vertical="center"/>
    </xf>
    <xf numFmtId="0" fontId="22" fillId="0" borderId="87" xfId="17" applyFont="1" applyBorder="1" applyAlignment="1">
      <alignment horizontal="center" vertical="center" wrapText="1"/>
    </xf>
    <xf numFmtId="0" fontId="22" fillId="0" borderId="88" xfId="17" applyFont="1" applyBorder="1" applyAlignment="1">
      <alignment horizontal="center" vertical="center" wrapText="1"/>
    </xf>
    <xf numFmtId="0" fontId="22" fillId="0" borderId="89" xfId="17" applyFont="1" applyBorder="1" applyAlignment="1">
      <alignment horizontal="center" vertical="center" wrapText="1"/>
    </xf>
    <xf numFmtId="0" fontId="19" fillId="0" borderId="1" xfId="17" applyBorder="1" applyAlignment="1">
      <alignment horizontal="center" vertical="center"/>
    </xf>
    <xf numFmtId="0" fontId="19" fillId="0" borderId="3" xfId="17" applyBorder="1" applyAlignment="1">
      <alignment horizontal="center" vertical="center"/>
    </xf>
    <xf numFmtId="0" fontId="19" fillId="0" borderId="2" xfId="17" applyBorder="1" applyAlignment="1">
      <alignment horizontal="center" vertical="center"/>
    </xf>
    <xf numFmtId="0" fontId="23" fillId="0" borderId="0" xfId="17" applyFont="1" applyAlignment="1">
      <alignment horizontal="center" vertical="center" wrapText="1"/>
    </xf>
    <xf numFmtId="0" fontId="22" fillId="0" borderId="0" xfId="17" applyFont="1" applyAlignment="1">
      <alignment horizontal="right" vertical="center" wrapText="1"/>
    </xf>
    <xf numFmtId="0" fontId="24" fillId="0" borderId="0" xfId="17" applyFont="1" applyAlignment="1">
      <alignment horizontal="left" vertical="center" wrapText="1"/>
    </xf>
    <xf numFmtId="0" fontId="25" fillId="0" borderId="0" xfId="17" applyFont="1" applyAlignment="1">
      <alignment vertical="center"/>
    </xf>
    <xf numFmtId="0" fontId="25" fillId="0" borderId="0" xfId="17" applyFont="1" applyAlignment="1">
      <alignment horizontal="left" vertical="center"/>
    </xf>
    <xf numFmtId="0" fontId="22" fillId="0" borderId="10" xfId="17" applyFont="1" applyBorder="1" applyAlignment="1">
      <alignment horizontal="justify" vertical="center" wrapText="1"/>
    </xf>
    <xf numFmtId="0" fontId="26" fillId="0" borderId="20" xfId="17" applyFont="1" applyBorder="1" applyAlignment="1">
      <alignment horizontal="left" vertical="center" wrapText="1"/>
    </xf>
    <xf numFmtId="0" fontId="26" fillId="0" borderId="18" xfId="17" applyFont="1" applyBorder="1" applyAlignment="1">
      <alignment horizontal="left" vertical="center" wrapText="1"/>
    </xf>
    <xf numFmtId="0" fontId="26" fillId="0" borderId="21" xfId="17" applyFont="1" applyBorder="1" applyAlignment="1">
      <alignment horizontal="left" vertical="center" wrapText="1"/>
    </xf>
    <xf numFmtId="0" fontId="22" fillId="0" borderId="4" xfId="17" applyFont="1" applyBorder="1" applyAlignment="1">
      <alignment horizontal="center" vertical="center" wrapText="1"/>
    </xf>
    <xf numFmtId="0" fontId="22" fillId="0" borderId="7" xfId="17" applyFont="1" applyBorder="1" applyAlignment="1">
      <alignment horizontal="center" vertical="center" wrapText="1"/>
    </xf>
    <xf numFmtId="0" fontId="22" fillId="0" borderId="9" xfId="17" applyFont="1" applyBorder="1" applyAlignment="1">
      <alignment horizontal="center" vertical="center" wrapText="1"/>
    </xf>
    <xf numFmtId="0" fontId="22" fillId="0" borderId="20" xfId="17" applyFont="1" applyBorder="1" applyAlignment="1">
      <alignment horizontal="center" vertical="center" wrapText="1"/>
    </xf>
    <xf numFmtId="0" fontId="22" fillId="0" borderId="18" xfId="17" applyFont="1" applyBorder="1" applyAlignment="1">
      <alignment horizontal="center" vertical="center" wrapText="1"/>
    </xf>
    <xf numFmtId="0" fontId="22" fillId="0" borderId="21" xfId="17" applyFont="1" applyBorder="1" applyAlignment="1">
      <alignment horizontal="center" vertical="center" wrapText="1"/>
    </xf>
    <xf numFmtId="0" fontId="22" fillId="0" borderId="20" xfId="17" applyFont="1" applyBorder="1" applyAlignment="1">
      <alignment horizontal="left" vertical="center" wrapText="1"/>
    </xf>
    <xf numFmtId="0" fontId="22" fillId="0" borderId="18" xfId="17" applyFont="1" applyBorder="1" applyAlignment="1">
      <alignment horizontal="left" vertical="center" wrapText="1"/>
    </xf>
    <xf numFmtId="0" fontId="22" fillId="0" borderId="21" xfId="17" applyFont="1" applyBorder="1" applyAlignment="1">
      <alignment horizontal="left" vertical="center" wrapText="1"/>
    </xf>
    <xf numFmtId="0" fontId="22" fillId="0" borderId="40" xfId="17" applyFont="1" applyBorder="1" applyAlignment="1">
      <alignment horizontal="center" vertical="center" wrapText="1"/>
    </xf>
    <xf numFmtId="0" fontId="22" fillId="0" borderId="5" xfId="17" applyFont="1" applyBorder="1" applyAlignment="1">
      <alignment horizontal="center" vertical="center" wrapText="1"/>
    </xf>
    <xf numFmtId="0" fontId="22" fillId="0" borderId="6" xfId="17" applyFont="1" applyBorder="1" applyAlignment="1">
      <alignment horizontal="center" vertical="center" wrapText="1"/>
    </xf>
    <xf numFmtId="0" fontId="22" fillId="0" borderId="39" xfId="17" applyFont="1" applyBorder="1" applyAlignment="1">
      <alignment horizontal="center" vertical="center" wrapText="1"/>
    </xf>
    <xf numFmtId="0" fontId="22" fillId="0" borderId="10" xfId="17" applyFont="1" applyBorder="1" applyAlignment="1">
      <alignment horizontal="center" vertical="center" wrapText="1"/>
    </xf>
    <xf numFmtId="0" fontId="22" fillId="0" borderId="11" xfId="17" applyFont="1" applyBorder="1" applyAlignment="1">
      <alignment horizontal="center" vertical="center" wrapText="1"/>
    </xf>
    <xf numFmtId="0" fontId="22" fillId="0" borderId="40" xfId="17" applyFont="1" applyBorder="1" applyAlignment="1">
      <alignment horizontal="left" vertical="center" wrapText="1"/>
    </xf>
    <xf numFmtId="0" fontId="22" fillId="0" borderId="5" xfId="17" applyFont="1" applyBorder="1" applyAlignment="1">
      <alignment horizontal="left" vertical="center" wrapText="1"/>
    </xf>
    <xf numFmtId="0" fontId="22" fillId="0" borderId="6" xfId="17" applyFont="1" applyBorder="1" applyAlignment="1">
      <alignment horizontal="left" vertical="center" wrapText="1"/>
    </xf>
    <xf numFmtId="0" fontId="22" fillId="0" borderId="39" xfId="17" applyFont="1" applyBorder="1" applyAlignment="1">
      <alignment horizontal="left" vertical="center" wrapText="1"/>
    </xf>
    <xf numFmtId="0" fontId="22" fillId="0" borderId="10" xfId="17" applyFont="1" applyBorder="1" applyAlignment="1">
      <alignment horizontal="left" vertical="center" wrapText="1"/>
    </xf>
    <xf numFmtId="0" fontId="22" fillId="0" borderId="11" xfId="17" applyFont="1" applyBorder="1" applyAlignment="1">
      <alignment horizontal="left" vertical="center" wrapText="1"/>
    </xf>
    <xf numFmtId="0" fontId="27" fillId="0" borderId="30" xfId="17" applyFont="1" applyBorder="1" applyAlignment="1">
      <alignment vertical="center" wrapText="1"/>
    </xf>
    <xf numFmtId="0" fontId="22" fillId="0" borderId="30" xfId="17" applyFont="1" applyBorder="1" applyAlignment="1">
      <alignment horizontal="center" vertical="center" wrapText="1"/>
    </xf>
    <xf numFmtId="0" fontId="22" fillId="0" borderId="0" xfId="17" applyFont="1" applyBorder="1" applyAlignment="1">
      <alignment horizontal="center" vertical="center" wrapText="1"/>
    </xf>
    <xf numFmtId="0" fontId="22" fillId="0" borderId="8" xfId="17" applyFont="1" applyBorder="1" applyAlignment="1">
      <alignment horizontal="center" vertical="center" wrapText="1"/>
    </xf>
    <xf numFmtId="0" fontId="22" fillId="0" borderId="30" xfId="17" applyFont="1" applyBorder="1" applyAlignment="1">
      <alignment horizontal="left" vertical="center" wrapText="1"/>
    </xf>
    <xf numFmtId="0" fontId="22" fillId="0" borderId="0" xfId="17" applyFont="1" applyBorder="1" applyAlignment="1">
      <alignment horizontal="left" vertical="center" wrapText="1"/>
    </xf>
    <xf numFmtId="0" fontId="22" fillId="0" borderId="8" xfId="17" applyFont="1" applyBorder="1" applyAlignment="1">
      <alignment horizontal="left" vertical="center" wrapText="1"/>
    </xf>
    <xf numFmtId="0" fontId="28" fillId="0" borderId="20" xfId="17" applyFont="1" applyBorder="1" applyAlignment="1">
      <alignment horizontal="center" vertical="center" wrapText="1"/>
    </xf>
    <xf numFmtId="0" fontId="28" fillId="0" borderId="18" xfId="17" applyFont="1" applyBorder="1" applyAlignment="1">
      <alignment horizontal="center" vertical="center" wrapText="1"/>
    </xf>
    <xf numFmtId="0" fontId="28" fillId="0" borderId="21" xfId="17" applyFont="1" applyBorder="1" applyAlignment="1">
      <alignment horizontal="center" vertical="center" wrapText="1"/>
    </xf>
    <xf numFmtId="0" fontId="28" fillId="0" borderId="30" xfId="17" applyFont="1" applyBorder="1" applyAlignment="1">
      <alignment horizontal="left" vertical="top" wrapText="1"/>
    </xf>
    <xf numFmtId="0" fontId="28" fillId="0" borderId="0" xfId="17" applyFont="1" applyBorder="1" applyAlignment="1">
      <alignment horizontal="left" vertical="top" wrapText="1"/>
    </xf>
    <xf numFmtId="0" fontId="28" fillId="0" borderId="8" xfId="17" applyFont="1" applyBorder="1" applyAlignment="1">
      <alignment horizontal="left" vertical="top" wrapText="1"/>
    </xf>
    <xf numFmtId="0" fontId="28" fillId="0" borderId="39" xfId="17" applyFont="1" applyBorder="1" applyAlignment="1">
      <alignment horizontal="left" vertical="top" wrapText="1"/>
    </xf>
    <xf numFmtId="0" fontId="28" fillId="0" borderId="10" xfId="17" applyFont="1" applyBorder="1" applyAlignment="1">
      <alignment horizontal="left" vertical="top" wrapText="1"/>
    </xf>
    <xf numFmtId="0" fontId="28" fillId="0" borderId="11" xfId="17" applyFont="1" applyBorder="1" applyAlignment="1">
      <alignment horizontal="left" vertical="top" wrapText="1"/>
    </xf>
    <xf numFmtId="0" fontId="28" fillId="0" borderId="40" xfId="17" applyFont="1" applyBorder="1" applyAlignment="1">
      <alignment horizontal="left" vertical="center" wrapText="1"/>
    </xf>
    <xf numFmtId="0" fontId="28" fillId="0" borderId="5" xfId="17" applyFont="1" applyBorder="1" applyAlignment="1">
      <alignment horizontal="left" vertical="center" wrapText="1"/>
    </xf>
    <xf numFmtId="0" fontId="28" fillId="0" borderId="6" xfId="17" applyFont="1" applyBorder="1" applyAlignment="1">
      <alignment horizontal="left" vertical="center" wrapText="1"/>
    </xf>
    <xf numFmtId="0" fontId="28" fillId="0" borderId="30" xfId="17" applyFont="1" applyBorder="1" applyAlignment="1">
      <alignment horizontal="left" vertical="center" wrapText="1"/>
    </xf>
    <xf numFmtId="0" fontId="28" fillId="0" borderId="0" xfId="17" applyFont="1" applyBorder="1" applyAlignment="1">
      <alignment horizontal="left" vertical="center" wrapText="1"/>
    </xf>
    <xf numFmtId="0" fontId="28" fillId="0" borderId="8" xfId="17" applyFont="1" applyBorder="1" applyAlignment="1">
      <alignment horizontal="left" vertical="center" wrapText="1"/>
    </xf>
    <xf numFmtId="0" fontId="28" fillId="0" borderId="39" xfId="17" applyFont="1" applyBorder="1" applyAlignment="1">
      <alignment horizontal="left" vertical="center" wrapText="1"/>
    </xf>
    <xf numFmtId="0" fontId="28" fillId="0" borderId="10" xfId="17" applyFont="1" applyBorder="1" applyAlignment="1">
      <alignment horizontal="left" vertical="center" wrapText="1"/>
    </xf>
    <xf numFmtId="0" fontId="28" fillId="0" borderId="11" xfId="17" applyFont="1" applyBorder="1" applyAlignment="1">
      <alignment horizontal="left" vertical="center" wrapText="1"/>
    </xf>
    <xf numFmtId="0" fontId="28" fillId="0" borderId="40" xfId="17" applyFont="1" applyBorder="1" applyAlignment="1">
      <alignment horizontal="center" vertical="center" wrapText="1"/>
    </xf>
    <xf numFmtId="0" fontId="28" fillId="0" borderId="5" xfId="17" applyFont="1" applyBorder="1" applyAlignment="1">
      <alignment horizontal="center" vertical="center" wrapText="1"/>
    </xf>
    <xf numFmtId="0" fontId="28" fillId="0" borderId="4" xfId="17" applyFont="1" applyBorder="1" applyAlignment="1">
      <alignment horizontal="center" vertical="center" wrapText="1"/>
    </xf>
    <xf numFmtId="0" fontId="28" fillId="0" borderId="7" xfId="17" applyFont="1" applyBorder="1" applyAlignment="1">
      <alignment horizontal="center" vertical="center" wrapText="1"/>
    </xf>
    <xf numFmtId="0" fontId="28" fillId="0" borderId="9" xfId="17" applyFont="1" applyBorder="1" applyAlignment="1">
      <alignment horizontal="center" vertical="center" wrapText="1"/>
    </xf>
    <xf numFmtId="0" fontId="28" fillId="0" borderId="6" xfId="17" applyFont="1" applyBorder="1" applyAlignment="1">
      <alignment horizontal="center" vertical="center" wrapText="1"/>
    </xf>
    <xf numFmtId="0" fontId="28" fillId="0" borderId="30" xfId="17" applyFont="1" applyBorder="1" applyAlignment="1">
      <alignment horizontal="center" vertical="center" wrapText="1"/>
    </xf>
    <xf numFmtId="0" fontId="28" fillId="0" borderId="0" xfId="17" applyFont="1" applyBorder="1" applyAlignment="1">
      <alignment horizontal="center" vertical="center" wrapText="1"/>
    </xf>
    <xf numFmtId="0" fontId="28" fillId="0" borderId="8" xfId="17" applyFont="1" applyBorder="1" applyAlignment="1">
      <alignment horizontal="center" vertical="center" wrapText="1"/>
    </xf>
    <xf numFmtId="0" fontId="28" fillId="0" borderId="39" xfId="17" applyFont="1" applyBorder="1" applyAlignment="1">
      <alignment horizontal="center" vertical="center" wrapText="1"/>
    </xf>
    <xf numFmtId="0" fontId="28" fillId="0" borderId="10" xfId="17" applyFont="1" applyBorder="1" applyAlignment="1">
      <alignment horizontal="center" vertical="center" wrapText="1"/>
    </xf>
    <xf numFmtId="0" fontId="28" fillId="0" borderId="11" xfId="17" applyFont="1" applyBorder="1" applyAlignment="1">
      <alignment horizontal="center" vertical="center" wrapText="1"/>
    </xf>
    <xf numFmtId="0" fontId="28" fillId="0" borderId="40" xfId="17" applyFont="1" applyBorder="1" applyAlignment="1">
      <alignment horizontal="justify" vertical="center" wrapText="1"/>
    </xf>
    <xf numFmtId="0" fontId="28" fillId="0" borderId="5" xfId="17" applyFont="1" applyBorder="1" applyAlignment="1">
      <alignment horizontal="justify" vertical="center" wrapText="1"/>
    </xf>
    <xf numFmtId="0" fontId="28" fillId="0" borderId="93" xfId="17" applyFont="1" applyBorder="1" applyAlignment="1">
      <alignment horizontal="justify" vertical="center" wrapText="1"/>
    </xf>
    <xf numFmtId="0" fontId="28" fillId="0" borderId="39" xfId="17" applyFont="1" applyBorder="1" applyAlignment="1">
      <alignment horizontal="justify" vertical="center" wrapText="1"/>
    </xf>
    <xf numFmtId="0" fontId="28" fillId="0" borderId="10" xfId="17" applyFont="1" applyBorder="1" applyAlignment="1">
      <alignment horizontal="justify" vertical="center" wrapText="1"/>
    </xf>
    <xf numFmtId="0" fontId="28" fillId="0" borderId="95" xfId="17" applyFont="1" applyBorder="1" applyAlignment="1">
      <alignment horizontal="justify" vertical="center" wrapText="1"/>
    </xf>
    <xf numFmtId="0" fontId="22" fillId="0" borderId="94" xfId="17" applyFont="1" applyBorder="1" applyAlignment="1">
      <alignment horizontal="center" vertical="center" wrapText="1"/>
    </xf>
    <xf numFmtId="0" fontId="22" fillId="0" borderId="96" xfId="17" applyFont="1" applyBorder="1" applyAlignment="1">
      <alignment horizontal="center" vertical="center" wrapText="1"/>
    </xf>
    <xf numFmtId="0" fontId="29" fillId="0" borderId="40" xfId="17" applyFont="1" applyBorder="1" applyAlignment="1">
      <alignment horizontal="center" vertical="center" wrapText="1"/>
    </xf>
    <xf numFmtId="0" fontId="29" fillId="0" borderId="5" xfId="17" applyFont="1" applyBorder="1" applyAlignment="1">
      <alignment horizontal="center" vertical="center" wrapText="1"/>
    </xf>
    <xf numFmtId="0" fontId="29" fillId="0" borderId="6" xfId="17" applyFont="1" applyBorder="1" applyAlignment="1">
      <alignment horizontal="center" vertical="center" wrapText="1"/>
    </xf>
    <xf numFmtId="0" fontId="29" fillId="0" borderId="39" xfId="17" applyFont="1" applyBorder="1" applyAlignment="1">
      <alignment horizontal="center" vertical="center" wrapText="1"/>
    </xf>
    <xf numFmtId="0" fontId="29" fillId="0" borderId="10" xfId="17" applyFont="1" applyBorder="1" applyAlignment="1">
      <alignment horizontal="center" vertical="center" wrapText="1"/>
    </xf>
    <xf numFmtId="0" fontId="29" fillId="0" borderId="11" xfId="17" applyFont="1" applyBorder="1" applyAlignment="1">
      <alignment horizontal="center" vertical="center" wrapText="1"/>
    </xf>
    <xf numFmtId="0" fontId="22" fillId="0" borderId="20" xfId="17" applyFont="1" applyBorder="1" applyAlignment="1">
      <alignment horizontal="center" vertical="top" wrapText="1"/>
    </xf>
    <xf numFmtId="0" fontId="22" fillId="0" borderId="18" xfId="17" applyFont="1" applyBorder="1" applyAlignment="1">
      <alignment horizontal="center" vertical="top" wrapText="1"/>
    </xf>
    <xf numFmtId="0" fontId="22" fillId="0" borderId="21" xfId="17" applyFont="1" applyBorder="1" applyAlignment="1">
      <alignment horizontal="center" vertical="top" wrapText="1"/>
    </xf>
    <xf numFmtId="0" fontId="22" fillId="0" borderId="20" xfId="17" applyFont="1" applyBorder="1" applyAlignment="1">
      <alignment horizontal="justify" vertical="center" wrapText="1"/>
    </xf>
    <xf numFmtId="0" fontId="22" fillId="0" borderId="18" xfId="17" applyFont="1" applyBorder="1" applyAlignment="1">
      <alignment horizontal="justify" vertical="center" wrapText="1"/>
    </xf>
    <xf numFmtId="0" fontId="22" fillId="0" borderId="97" xfId="17" applyFont="1" applyBorder="1" applyAlignment="1">
      <alignment horizontal="justify" vertical="center" wrapText="1"/>
    </xf>
    <xf numFmtId="0" fontId="22" fillId="0" borderId="90" xfId="17" applyFont="1" applyBorder="1" applyAlignment="1">
      <alignment horizontal="center" vertical="center" wrapText="1"/>
    </xf>
    <xf numFmtId="0" fontId="29" fillId="0" borderId="4" xfId="17" applyFont="1" applyBorder="1" applyAlignment="1">
      <alignment horizontal="center" vertical="center" textRotation="255" wrapText="1"/>
    </xf>
    <xf numFmtId="0" fontId="29" fillId="0" borderId="7" xfId="17" applyFont="1" applyBorder="1" applyAlignment="1">
      <alignment horizontal="center" vertical="center" textRotation="255" wrapText="1"/>
    </xf>
    <xf numFmtId="0" fontId="29" fillId="0" borderId="9" xfId="17" applyFont="1" applyBorder="1" applyAlignment="1">
      <alignment horizontal="center" vertical="center" textRotation="255" wrapText="1"/>
    </xf>
    <xf numFmtId="0" fontId="22" fillId="0" borderId="0" xfId="17" applyFont="1" applyAlignment="1">
      <alignment horizontal="justify" vertical="center" wrapText="1"/>
    </xf>
    <xf numFmtId="0" fontId="20" fillId="0" borderId="0" xfId="17" applyFont="1" applyAlignment="1">
      <alignment vertical="center" wrapText="1"/>
    </xf>
    <xf numFmtId="0" fontId="28" fillId="0" borderId="0" xfId="17" applyFont="1" applyAlignment="1">
      <alignment horizontal="left" vertical="center" wrapText="1"/>
    </xf>
    <xf numFmtId="0" fontId="31" fillId="0" borderId="0" xfId="17" applyFont="1" applyBorder="1" applyAlignment="1">
      <alignment horizontal="left" vertical="center" wrapText="1"/>
    </xf>
    <xf numFmtId="0" fontId="36" fillId="3" borderId="40" xfId="19" applyFont="1" applyFill="1" applyBorder="1" applyAlignment="1">
      <alignment horizontal="center" vertical="center" wrapText="1"/>
    </xf>
    <xf numFmtId="0" fontId="36" fillId="3" borderId="5" xfId="19" applyFont="1" applyFill="1" applyBorder="1" applyAlignment="1">
      <alignment horizontal="center" vertical="center" wrapText="1"/>
    </xf>
    <xf numFmtId="0" fontId="36" fillId="3" borderId="39" xfId="19" applyFont="1" applyFill="1" applyBorder="1" applyAlignment="1">
      <alignment horizontal="center" vertical="center" wrapText="1"/>
    </xf>
    <xf numFmtId="0" fontId="36" fillId="3" borderId="10" xfId="19" applyFont="1" applyFill="1" applyBorder="1" applyAlignment="1">
      <alignment horizontal="center" vertical="center" wrapText="1"/>
    </xf>
    <xf numFmtId="0" fontId="36" fillId="3" borderId="85" xfId="19" applyFont="1" applyFill="1" applyBorder="1" applyAlignment="1">
      <alignment horizontal="center" vertical="center" textRotation="255"/>
    </xf>
    <xf numFmtId="0" fontId="36" fillId="3" borderId="38" xfId="19" applyFont="1" applyFill="1" applyBorder="1" applyAlignment="1">
      <alignment horizontal="center" vertical="center" textRotation="255"/>
    </xf>
    <xf numFmtId="0" fontId="36" fillId="3" borderId="45" xfId="19" applyFont="1" applyFill="1" applyBorder="1" applyAlignment="1">
      <alignment horizontal="center" vertical="center" textRotation="255"/>
    </xf>
    <xf numFmtId="0" fontId="36" fillId="3" borderId="36" xfId="19" applyFont="1" applyFill="1" applyBorder="1" applyAlignment="1">
      <alignment horizontal="center" vertical="center" textRotation="255"/>
    </xf>
    <xf numFmtId="0" fontId="36" fillId="3" borderId="81" xfId="19" applyFont="1" applyFill="1" applyBorder="1" applyAlignment="1">
      <alignment horizontal="center" vertical="center"/>
    </xf>
    <xf numFmtId="0" fontId="36" fillId="3" borderId="82" xfId="19" applyFont="1" applyFill="1" applyBorder="1" applyAlignment="1">
      <alignment horizontal="center" vertical="center"/>
    </xf>
    <xf numFmtId="0" fontId="36" fillId="3" borderId="83" xfId="19" applyFont="1" applyFill="1" applyBorder="1" applyAlignment="1">
      <alignment horizontal="center" vertical="center"/>
    </xf>
    <xf numFmtId="0" fontId="36" fillId="3" borderId="81" xfId="19" applyFont="1" applyFill="1" applyBorder="1" applyAlignment="1">
      <alignment horizontal="left" vertical="center" wrapText="1"/>
    </xf>
    <xf numFmtId="0" fontId="36" fillId="3" borderId="82" xfId="19" applyFont="1" applyFill="1" applyBorder="1" applyAlignment="1">
      <alignment horizontal="left" vertical="center" wrapText="1"/>
    </xf>
    <xf numFmtId="0" fontId="36" fillId="3" borderId="84" xfId="19" applyFont="1" applyFill="1" applyBorder="1" applyAlignment="1">
      <alignment horizontal="left" vertical="center" wrapText="1"/>
    </xf>
    <xf numFmtId="0" fontId="36" fillId="3" borderId="36" xfId="19" applyFont="1" applyFill="1" applyBorder="1" applyAlignment="1">
      <alignment horizontal="center" vertical="center"/>
    </xf>
    <xf numFmtId="0" fontId="36" fillId="3" borderId="3" xfId="19" applyFont="1" applyFill="1" applyBorder="1" applyAlignment="1">
      <alignment horizontal="left" vertical="center" wrapText="1"/>
    </xf>
    <xf numFmtId="0" fontId="36" fillId="3" borderId="28" xfId="19" applyFont="1" applyFill="1" applyBorder="1" applyAlignment="1">
      <alignment horizontal="left" vertical="center" wrapText="1"/>
    </xf>
    <xf numFmtId="0" fontId="5" fillId="3" borderId="76" xfId="20" applyFont="1" applyFill="1" applyBorder="1" applyAlignment="1">
      <alignment horizontal="center" vertical="center" wrapText="1"/>
    </xf>
    <xf numFmtId="0" fontId="5" fillId="3" borderId="77" xfId="20" applyFont="1" applyFill="1" applyBorder="1" applyAlignment="1">
      <alignment horizontal="center" vertical="center" wrapText="1"/>
    </xf>
    <xf numFmtId="49" fontId="5" fillId="3" borderId="77" xfId="20" applyNumberFormat="1" applyFont="1" applyFill="1" applyBorder="1" applyAlignment="1">
      <alignment horizontal="center" vertical="center" wrapText="1"/>
    </xf>
    <xf numFmtId="0" fontId="5" fillId="3" borderId="79" xfId="20" applyFont="1" applyFill="1" applyBorder="1" applyAlignment="1">
      <alignment horizontal="center" vertical="center" wrapText="1"/>
    </xf>
    <xf numFmtId="0" fontId="5" fillId="3" borderId="80" xfId="20" applyFont="1" applyFill="1" applyBorder="1" applyAlignment="1">
      <alignment horizontal="left" vertical="center" wrapText="1"/>
    </xf>
    <xf numFmtId="0" fontId="5" fillId="3" borderId="0" xfId="20" applyFont="1" applyFill="1" applyBorder="1" applyAlignment="1">
      <alignment horizontal="left" vertical="center" wrapText="1"/>
    </xf>
    <xf numFmtId="0" fontId="5" fillId="3" borderId="8" xfId="20" applyFont="1" applyFill="1" applyBorder="1" applyAlignment="1">
      <alignment horizontal="left" vertical="center" wrapText="1"/>
    </xf>
    <xf numFmtId="0" fontId="5" fillId="3" borderId="81" xfId="20" applyFont="1" applyFill="1" applyBorder="1" applyAlignment="1">
      <alignment horizontal="left" vertical="center" wrapText="1"/>
    </xf>
    <xf numFmtId="0" fontId="5" fillId="3" borderId="82" xfId="20" applyFont="1" applyFill="1" applyBorder="1" applyAlignment="1">
      <alignment horizontal="left" vertical="center" wrapText="1"/>
    </xf>
    <xf numFmtId="0" fontId="5" fillId="3" borderId="84" xfId="20" applyFont="1" applyFill="1" applyBorder="1" applyAlignment="1">
      <alignment horizontal="left" vertical="center" wrapText="1"/>
    </xf>
    <xf numFmtId="0" fontId="5" fillId="3" borderId="1" xfId="6" applyFont="1" applyFill="1" applyBorder="1" applyAlignment="1">
      <alignment horizontal="center" vertical="center" shrinkToFit="1"/>
    </xf>
    <xf numFmtId="0" fontId="5" fillId="3" borderId="3" xfId="6" applyFont="1" applyFill="1" applyBorder="1" applyAlignment="1">
      <alignment horizontal="center" vertical="center" shrinkToFit="1"/>
    </xf>
    <xf numFmtId="0" fontId="5" fillId="3" borderId="2" xfId="6" applyFont="1" applyFill="1" applyBorder="1" applyAlignment="1">
      <alignment horizontal="center" vertical="center" shrinkToFit="1"/>
    </xf>
    <xf numFmtId="49" fontId="5" fillId="3" borderId="1" xfId="6" applyNumberFormat="1" applyFont="1" applyFill="1" applyBorder="1" applyAlignment="1">
      <alignment horizontal="left" vertical="center"/>
    </xf>
    <xf numFmtId="49" fontId="5" fillId="3" borderId="3" xfId="6" applyNumberFormat="1" applyFont="1" applyFill="1" applyBorder="1" applyAlignment="1">
      <alignment horizontal="left" vertical="center"/>
    </xf>
    <xf numFmtId="49" fontId="5" fillId="3" borderId="28" xfId="6" applyNumberFormat="1" applyFont="1" applyFill="1" applyBorder="1" applyAlignment="1">
      <alignment horizontal="left" vertical="center"/>
    </xf>
    <xf numFmtId="0" fontId="5" fillId="3" borderId="36" xfId="20" applyFont="1" applyFill="1" applyBorder="1" applyAlignment="1">
      <alignment horizontal="center" vertical="center"/>
    </xf>
    <xf numFmtId="0" fontId="36" fillId="3" borderId="77" xfId="19" applyFont="1" applyFill="1" applyBorder="1" applyAlignment="1">
      <alignment horizontal="center" vertical="center"/>
    </xf>
    <xf numFmtId="0" fontId="36" fillId="3" borderId="79" xfId="19" applyFont="1" applyFill="1" applyBorder="1" applyAlignment="1">
      <alignment horizontal="center" vertical="center"/>
    </xf>
    <xf numFmtId="0" fontId="36" fillId="3" borderId="36" xfId="19" applyFont="1" applyFill="1" applyBorder="1" applyAlignment="1">
      <alignment horizontal="left" vertical="center" wrapText="1"/>
    </xf>
    <xf numFmtId="0" fontId="36" fillId="3" borderId="80" xfId="19" applyFont="1" applyFill="1" applyBorder="1" applyAlignment="1">
      <alignment horizontal="left" vertical="center" wrapText="1"/>
    </xf>
    <xf numFmtId="0" fontId="36" fillId="3" borderId="0" xfId="19" applyFont="1" applyFill="1" applyBorder="1" applyAlignment="1">
      <alignment horizontal="left" vertical="center" wrapText="1"/>
    </xf>
    <xf numFmtId="0" fontId="36" fillId="3" borderId="8" xfId="19" applyFont="1" applyFill="1" applyBorder="1" applyAlignment="1">
      <alignment horizontal="left" vertical="center" wrapText="1"/>
    </xf>
    <xf numFmtId="176" fontId="36" fillId="3" borderId="36" xfId="19" applyNumberFormat="1" applyFont="1" applyFill="1" applyBorder="1" applyAlignment="1">
      <alignment horizontal="left" vertical="center" indent="1"/>
    </xf>
    <xf numFmtId="0" fontId="38" fillId="3" borderId="1" xfId="19" applyFont="1" applyFill="1" applyBorder="1" applyAlignment="1">
      <alignment horizontal="center" vertical="center" wrapText="1"/>
    </xf>
    <xf numFmtId="0" fontId="38" fillId="3" borderId="3" xfId="19" applyFont="1" applyFill="1" applyBorder="1" applyAlignment="1">
      <alignment horizontal="center" vertical="center" wrapText="1"/>
    </xf>
    <xf numFmtId="0" fontId="38" fillId="3" borderId="2" xfId="19" applyFont="1" applyFill="1" applyBorder="1" applyAlignment="1">
      <alignment horizontal="center" vertical="center" wrapText="1"/>
    </xf>
    <xf numFmtId="0" fontId="36" fillId="3" borderId="1" xfId="19" applyFont="1" applyFill="1" applyBorder="1" applyAlignment="1">
      <alignment horizontal="center" vertical="center"/>
    </xf>
    <xf numFmtId="0" fontId="36" fillId="3" borderId="3" xfId="19" applyFont="1" applyFill="1" applyBorder="1" applyAlignment="1">
      <alignment horizontal="center" vertical="center"/>
    </xf>
    <xf numFmtId="0" fontId="36" fillId="3" borderId="28" xfId="19" applyFont="1" applyFill="1" applyBorder="1" applyAlignment="1">
      <alignment horizontal="center" vertical="center"/>
    </xf>
    <xf numFmtId="0" fontId="37" fillId="3" borderId="76" xfId="19" applyFont="1" applyFill="1" applyBorder="1" applyAlignment="1">
      <alignment horizontal="left" vertical="center" wrapText="1"/>
    </xf>
    <xf numFmtId="0" fontId="37" fillId="3" borderId="77" xfId="19" applyFont="1" applyFill="1" applyBorder="1" applyAlignment="1">
      <alignment horizontal="left" vertical="center" wrapText="1"/>
    </xf>
    <xf numFmtId="0" fontId="37" fillId="3" borderId="78" xfId="19" applyFont="1" applyFill="1" applyBorder="1" applyAlignment="1">
      <alignment horizontal="left" vertical="center" wrapText="1"/>
    </xf>
    <xf numFmtId="0" fontId="37" fillId="3" borderId="80" xfId="19" applyFont="1" applyFill="1" applyBorder="1" applyAlignment="1">
      <alignment horizontal="left" vertical="center" wrapText="1"/>
    </xf>
    <xf numFmtId="0" fontId="37" fillId="3" borderId="0" xfId="19" applyFont="1" applyFill="1" applyBorder="1" applyAlignment="1">
      <alignment horizontal="left" vertical="center" wrapText="1"/>
    </xf>
    <xf numFmtId="0" fontId="37" fillId="3" borderId="57" xfId="19" applyFont="1" applyFill="1" applyBorder="1" applyAlignment="1">
      <alignment horizontal="left" vertical="center" wrapText="1"/>
    </xf>
    <xf numFmtId="0" fontId="37" fillId="3" borderId="81" xfId="19" applyFont="1" applyFill="1" applyBorder="1" applyAlignment="1">
      <alignment horizontal="left" vertical="center" wrapText="1"/>
    </xf>
    <xf numFmtId="0" fontId="37" fillId="3" borderId="82" xfId="19" applyFont="1" applyFill="1" applyBorder="1" applyAlignment="1">
      <alignment horizontal="left" vertical="center" wrapText="1"/>
    </xf>
    <xf numFmtId="0" fontId="37" fillId="3" borderId="83" xfId="19" applyFont="1" applyFill="1" applyBorder="1" applyAlignment="1">
      <alignment horizontal="left" vertical="center" wrapText="1"/>
    </xf>
    <xf numFmtId="0" fontId="36" fillId="3" borderId="2" xfId="19" applyFont="1" applyFill="1" applyBorder="1" applyAlignment="1">
      <alignment horizontal="center" vertical="center"/>
    </xf>
    <xf numFmtId="0" fontId="36" fillId="3" borderId="1" xfId="19" applyFont="1" applyFill="1" applyBorder="1" applyAlignment="1">
      <alignment horizontal="left" vertical="center" wrapText="1"/>
    </xf>
    <xf numFmtId="0" fontId="36" fillId="3" borderId="76" xfId="19" applyFont="1" applyFill="1" applyBorder="1" applyAlignment="1">
      <alignment horizontal="center" vertical="center" wrapText="1"/>
    </xf>
    <xf numFmtId="0" fontId="36" fillId="3" borderId="77" xfId="19" applyFont="1" applyFill="1" applyBorder="1" applyAlignment="1">
      <alignment horizontal="center" vertical="center" wrapText="1"/>
    </xf>
    <xf numFmtId="0" fontId="36" fillId="3" borderId="78" xfId="19" applyFont="1" applyFill="1" applyBorder="1" applyAlignment="1">
      <alignment horizontal="center" vertical="center" wrapText="1"/>
    </xf>
    <xf numFmtId="0" fontId="36" fillId="3" borderId="81" xfId="19" applyFont="1" applyFill="1" applyBorder="1" applyAlignment="1">
      <alignment horizontal="center" vertical="center" wrapText="1"/>
    </xf>
    <xf numFmtId="0" fontId="36" fillId="3" borderId="82" xfId="19" applyFont="1" applyFill="1" applyBorder="1" applyAlignment="1">
      <alignment horizontal="center" vertical="center" wrapText="1"/>
    </xf>
    <xf numFmtId="0" fontId="36" fillId="3" borderId="83" xfId="19" applyFont="1" applyFill="1" applyBorder="1" applyAlignment="1">
      <alignment horizontal="center" vertical="center" wrapText="1"/>
    </xf>
    <xf numFmtId="0" fontId="36" fillId="3" borderId="102" xfId="19" applyFont="1" applyFill="1" applyBorder="1" applyAlignment="1">
      <alignment horizontal="left" vertical="center" wrapText="1"/>
    </xf>
    <xf numFmtId="0" fontId="36" fillId="3" borderId="103" xfId="19" applyFont="1" applyFill="1" applyBorder="1" applyAlignment="1">
      <alignment horizontal="left" vertical="center" wrapText="1"/>
    </xf>
    <xf numFmtId="0" fontId="36" fillId="3" borderId="104" xfId="19" applyFont="1" applyFill="1" applyBorder="1" applyAlignment="1">
      <alignment horizontal="left" vertical="center" wrapText="1"/>
    </xf>
    <xf numFmtId="0" fontId="36" fillId="3" borderId="105" xfId="19" applyFont="1" applyFill="1" applyBorder="1" applyAlignment="1">
      <alignment horizontal="left" vertical="center" wrapText="1"/>
    </xf>
    <xf numFmtId="0" fontId="36" fillId="4" borderId="45" xfId="19" applyFont="1" applyFill="1" applyBorder="1" applyAlignment="1">
      <alignment horizontal="left" vertical="center"/>
    </xf>
    <xf numFmtId="0" fontId="36" fillId="4" borderId="36" xfId="19" applyFont="1" applyFill="1" applyBorder="1" applyAlignment="1">
      <alignment horizontal="left" vertical="center"/>
    </xf>
    <xf numFmtId="0" fontId="36" fillId="4" borderId="46" xfId="19" applyFont="1" applyFill="1" applyBorder="1" applyAlignment="1">
      <alignment horizontal="left" vertical="center"/>
    </xf>
    <xf numFmtId="0" fontId="36" fillId="3" borderId="29" xfId="19" applyFont="1" applyFill="1" applyBorder="1" applyAlignment="1">
      <alignment horizontal="center" vertical="center"/>
    </xf>
    <xf numFmtId="0" fontId="36" fillId="3" borderId="78" xfId="19" applyFont="1" applyFill="1" applyBorder="1" applyAlignment="1">
      <alignment horizontal="center" vertical="center"/>
    </xf>
    <xf numFmtId="0" fontId="36" fillId="3" borderId="30" xfId="19" applyFont="1" applyFill="1" applyBorder="1" applyAlignment="1">
      <alignment horizontal="center" vertical="center"/>
    </xf>
    <xf numFmtId="0" fontId="36" fillId="3" borderId="0" xfId="19" applyFont="1" applyFill="1" applyBorder="1" applyAlignment="1">
      <alignment horizontal="center" vertical="center"/>
    </xf>
    <xf numFmtId="0" fontId="36" fillId="3" borderId="57" xfId="19" applyFont="1" applyFill="1" applyBorder="1" applyAlignment="1">
      <alignment horizontal="center" vertical="center"/>
    </xf>
    <xf numFmtId="0" fontId="36" fillId="3" borderId="86" xfId="19" applyFont="1" applyFill="1" applyBorder="1" applyAlignment="1">
      <alignment horizontal="center" vertical="center"/>
    </xf>
    <xf numFmtId="0" fontId="36" fillId="3" borderId="76" xfId="19" applyFont="1" applyFill="1" applyBorder="1" applyAlignment="1">
      <alignment horizontal="center" vertical="center"/>
    </xf>
    <xf numFmtId="0" fontId="36" fillId="3" borderId="1" xfId="19" applyFont="1" applyFill="1" applyBorder="1" applyAlignment="1">
      <alignment horizontal="left" vertical="center" wrapText="1" shrinkToFit="1"/>
    </xf>
    <xf numFmtId="0" fontId="36" fillId="3" borderId="3" xfId="19" applyFont="1" applyFill="1" applyBorder="1" applyAlignment="1">
      <alignment horizontal="left" vertical="center" wrapText="1" shrinkToFit="1"/>
    </xf>
    <xf numFmtId="0" fontId="36" fillId="3" borderId="2" xfId="19" applyFont="1" applyFill="1" applyBorder="1" applyAlignment="1">
      <alignment horizontal="left" vertical="center" wrapText="1" shrinkToFit="1"/>
    </xf>
    <xf numFmtId="0" fontId="36" fillId="3" borderId="81" xfId="19" applyFont="1" applyFill="1" applyBorder="1" applyAlignment="1">
      <alignment horizontal="left" vertical="center" wrapText="1" shrinkToFit="1"/>
    </xf>
    <xf numFmtId="0" fontId="36" fillId="3" borderId="82" xfId="19" applyFont="1" applyFill="1" applyBorder="1" applyAlignment="1">
      <alignment horizontal="left" vertical="center" wrapText="1" shrinkToFit="1"/>
    </xf>
    <xf numFmtId="0" fontId="36" fillId="3" borderId="84" xfId="19" applyFont="1" applyFill="1" applyBorder="1" applyAlignment="1">
      <alignment horizontal="left" vertical="center" wrapText="1" shrinkToFit="1"/>
    </xf>
    <xf numFmtId="0" fontId="36" fillId="3" borderId="38" xfId="19" applyFont="1" applyFill="1" applyBorder="1" applyAlignment="1">
      <alignment horizontal="center" vertical="center"/>
    </xf>
    <xf numFmtId="0" fontId="36" fillId="3" borderId="29" xfId="19" applyFont="1" applyFill="1" applyBorder="1" applyAlignment="1">
      <alignment horizontal="center" vertical="center" wrapText="1"/>
    </xf>
    <xf numFmtId="0" fontId="36" fillId="3" borderId="30" xfId="19" applyFont="1" applyFill="1" applyBorder="1" applyAlignment="1">
      <alignment horizontal="center" vertical="center" wrapText="1"/>
    </xf>
    <xf numFmtId="0" fontId="36" fillId="3" borderId="0" xfId="19" applyFont="1" applyFill="1" applyBorder="1" applyAlignment="1">
      <alignment horizontal="center" vertical="center" wrapText="1"/>
    </xf>
    <xf numFmtId="0" fontId="36" fillId="3" borderId="57" xfId="19" applyFont="1" applyFill="1" applyBorder="1" applyAlignment="1">
      <alignment horizontal="center" vertical="center" wrapText="1"/>
    </xf>
    <xf numFmtId="0" fontId="36" fillId="3" borderId="86" xfId="19" applyFont="1" applyFill="1" applyBorder="1" applyAlignment="1">
      <alignment horizontal="center" vertical="center" wrapText="1"/>
    </xf>
    <xf numFmtId="0" fontId="36" fillId="3" borderId="36" xfId="19" applyFont="1" applyFill="1" applyBorder="1" applyAlignment="1">
      <alignment horizontal="center" vertical="center" shrinkToFit="1"/>
    </xf>
    <xf numFmtId="0" fontId="37" fillId="3" borderId="0" xfId="19" applyFont="1" applyFill="1" applyBorder="1" applyAlignment="1">
      <alignment horizontal="center" vertical="top"/>
    </xf>
    <xf numFmtId="0" fontId="37" fillId="3" borderId="0" xfId="19" applyFont="1" applyFill="1" applyBorder="1" applyAlignment="1">
      <alignment horizontal="left" vertical="top" wrapText="1"/>
    </xf>
    <xf numFmtId="0" fontId="36" fillId="3" borderId="48" xfId="21" applyFont="1" applyFill="1" applyBorder="1" applyAlignment="1">
      <alignment horizontal="center" vertical="center"/>
    </xf>
    <xf numFmtId="0" fontId="36" fillId="3" borderId="5" xfId="21" applyFont="1" applyFill="1" applyBorder="1" applyAlignment="1">
      <alignment horizontal="center" vertical="center"/>
    </xf>
    <xf numFmtId="0" fontId="36" fillId="3" borderId="59" xfId="21" applyFont="1" applyFill="1" applyBorder="1" applyAlignment="1">
      <alignment horizontal="center" vertical="center"/>
    </xf>
    <xf numFmtId="0" fontId="36" fillId="3" borderId="54" xfId="21" applyFont="1" applyFill="1" applyBorder="1" applyAlignment="1">
      <alignment horizontal="center" vertical="center"/>
    </xf>
    <xf numFmtId="0" fontId="36" fillId="3" borderId="10" xfId="21" applyFont="1" applyFill="1" applyBorder="1" applyAlignment="1">
      <alignment horizontal="center" vertical="center"/>
    </xf>
    <xf numFmtId="0" fontId="36" fillId="3" borderId="55" xfId="21" applyFont="1" applyFill="1" applyBorder="1" applyAlignment="1">
      <alignment horizontal="center" vertical="center"/>
    </xf>
    <xf numFmtId="0" fontId="36" fillId="3" borderId="6" xfId="21" applyFont="1" applyFill="1" applyBorder="1" applyAlignment="1">
      <alignment horizontal="center" vertical="center"/>
    </xf>
    <xf numFmtId="0" fontId="36" fillId="3" borderId="11" xfId="21" applyFont="1" applyFill="1" applyBorder="1" applyAlignment="1">
      <alignment horizontal="center" vertical="center"/>
    </xf>
    <xf numFmtId="0" fontId="36" fillId="3" borderId="52" xfId="19" applyFont="1" applyFill="1" applyBorder="1" applyAlignment="1">
      <alignment horizontal="center" vertical="center"/>
    </xf>
    <xf numFmtId="0" fontId="5" fillId="3" borderId="52" xfId="20" applyFont="1" applyFill="1" applyBorder="1" applyAlignment="1">
      <alignment horizontal="left" vertical="center"/>
    </xf>
    <xf numFmtId="49" fontId="5" fillId="3" borderId="51" xfId="6" applyNumberFormat="1" applyFont="1" applyFill="1" applyBorder="1" applyAlignment="1">
      <alignment horizontal="left" vertical="center"/>
    </xf>
    <xf numFmtId="49" fontId="5" fillId="3" borderId="73" xfId="6" applyNumberFormat="1" applyFont="1" applyFill="1" applyBorder="1" applyAlignment="1">
      <alignment horizontal="left" vertical="center"/>
    </xf>
    <xf numFmtId="49" fontId="5" fillId="3" borderId="16" xfId="6" applyNumberFormat="1" applyFont="1" applyFill="1" applyBorder="1" applyAlignment="1">
      <alignment horizontal="left" vertical="center"/>
    </xf>
    <xf numFmtId="0" fontId="36" fillId="3" borderId="15" xfId="19" applyFont="1" applyFill="1" applyBorder="1" applyAlignment="1">
      <alignment horizontal="center" vertical="center"/>
    </xf>
    <xf numFmtId="0" fontId="36" fillId="3" borderId="73" xfId="19" applyFont="1" applyFill="1" applyBorder="1" applyAlignment="1">
      <alignment horizontal="center" vertical="center"/>
    </xf>
    <xf numFmtId="0" fontId="36" fillId="3" borderId="74" xfId="19" applyFont="1" applyFill="1" applyBorder="1" applyAlignment="1">
      <alignment horizontal="center" vertical="center"/>
    </xf>
    <xf numFmtId="0" fontId="36" fillId="3" borderId="51" xfId="19" applyFont="1" applyFill="1" applyBorder="1" applyAlignment="1">
      <alignment horizontal="left" vertical="center"/>
    </xf>
    <xf numFmtId="0" fontId="36" fillId="3" borderId="73" xfId="19" applyFont="1" applyFill="1" applyBorder="1" applyAlignment="1">
      <alignment horizontal="left" vertical="center"/>
    </xf>
    <xf numFmtId="0" fontId="36" fillId="3" borderId="16" xfId="19" applyFont="1" applyFill="1" applyBorder="1" applyAlignment="1">
      <alignment horizontal="left" vertical="center"/>
    </xf>
    <xf numFmtId="0" fontId="36" fillId="3" borderId="106" xfId="19" applyFont="1" applyFill="1" applyBorder="1" applyAlignment="1">
      <alignment horizontal="center" vertical="center" textRotation="255"/>
    </xf>
    <xf numFmtId="0" fontId="36" fillId="3" borderId="47" xfId="19" applyFont="1" applyFill="1" applyBorder="1" applyAlignment="1">
      <alignment horizontal="center" vertical="center" textRotation="255"/>
    </xf>
    <xf numFmtId="0" fontId="36" fillId="3" borderId="53" xfId="19" applyFont="1" applyFill="1" applyBorder="1" applyAlignment="1">
      <alignment horizontal="center" vertical="center" textRotation="255"/>
    </xf>
    <xf numFmtId="0" fontId="36" fillId="3" borderId="52" xfId="19" applyFont="1" applyFill="1" applyBorder="1" applyAlignment="1">
      <alignment horizontal="center" vertical="center" textRotation="255"/>
    </xf>
    <xf numFmtId="0" fontId="36" fillId="3" borderId="49" xfId="19" applyFont="1" applyFill="1" applyBorder="1" applyAlignment="1">
      <alignment horizontal="center" vertical="center"/>
    </xf>
    <xf numFmtId="0" fontId="36" fillId="3" borderId="58" xfId="19" applyFont="1" applyFill="1" applyBorder="1" applyAlignment="1">
      <alignment horizontal="center" vertical="center"/>
    </xf>
    <xf numFmtId="0" fontId="36" fillId="3" borderId="50" xfId="19" applyFont="1" applyFill="1" applyBorder="1" applyAlignment="1">
      <alignment horizontal="center" vertical="center"/>
    </xf>
    <xf numFmtId="0" fontId="36" fillId="3" borderId="49" xfId="19" applyFont="1" applyFill="1" applyBorder="1" applyAlignment="1">
      <alignment horizontal="left" vertical="center" wrapText="1"/>
    </xf>
    <xf numFmtId="0" fontId="36" fillId="3" borderId="58" xfId="19" applyFont="1" applyFill="1" applyBorder="1" applyAlignment="1">
      <alignment horizontal="left" vertical="center" wrapText="1"/>
    </xf>
    <xf numFmtId="0" fontId="36" fillId="3" borderId="13" xfId="19" applyFont="1" applyFill="1" applyBorder="1" applyAlignment="1">
      <alignment horizontal="left" vertical="center" wrapText="1"/>
    </xf>
    <xf numFmtId="0" fontId="36" fillId="3" borderId="40" xfId="21" applyFont="1" applyFill="1" applyBorder="1" applyAlignment="1">
      <alignment horizontal="center" vertical="center" wrapText="1"/>
    </xf>
    <xf numFmtId="0" fontId="36" fillId="3" borderId="5" xfId="21" applyFont="1" applyFill="1" applyBorder="1" applyAlignment="1">
      <alignment horizontal="center" vertical="center" wrapText="1"/>
    </xf>
    <xf numFmtId="0" fontId="36" fillId="3" borderId="59" xfId="21" applyFont="1" applyFill="1" applyBorder="1" applyAlignment="1">
      <alignment horizontal="center" vertical="center" wrapText="1"/>
    </xf>
    <xf numFmtId="0" fontId="36" fillId="3" borderId="30" xfId="21" applyFont="1" applyFill="1" applyBorder="1" applyAlignment="1">
      <alignment horizontal="center" vertical="center" wrapText="1"/>
    </xf>
    <xf numFmtId="0" fontId="36" fillId="3" borderId="0" xfId="21" applyFont="1" applyFill="1" applyBorder="1" applyAlignment="1">
      <alignment horizontal="center" vertical="center" wrapText="1"/>
    </xf>
    <xf numFmtId="0" fontId="36" fillId="3" borderId="57" xfId="21" applyFont="1" applyFill="1" applyBorder="1" applyAlignment="1">
      <alignment horizontal="center" vertical="center" wrapText="1"/>
    </xf>
    <xf numFmtId="0" fontId="36" fillId="3" borderId="39" xfId="21" applyFont="1" applyFill="1" applyBorder="1" applyAlignment="1">
      <alignment horizontal="center" vertical="center" wrapText="1"/>
    </xf>
    <xf numFmtId="0" fontId="36" fillId="3" borderId="10" xfId="21" applyFont="1" applyFill="1" applyBorder="1" applyAlignment="1">
      <alignment horizontal="center" vertical="center" wrapText="1"/>
    </xf>
    <xf numFmtId="0" fontId="36" fillId="3" borderId="55" xfId="21" applyFont="1" applyFill="1" applyBorder="1" applyAlignment="1">
      <alignment horizontal="center" vertical="center" wrapText="1"/>
    </xf>
    <xf numFmtId="0" fontId="36" fillId="3" borderId="49" xfId="21" applyFont="1" applyFill="1" applyBorder="1" applyAlignment="1">
      <alignment horizontal="center" vertical="center"/>
    </xf>
    <xf numFmtId="0" fontId="36" fillId="3" borderId="58" xfId="21" applyFont="1" applyFill="1" applyBorder="1" applyAlignment="1">
      <alignment horizontal="center" vertical="center"/>
    </xf>
    <xf numFmtId="0" fontId="36" fillId="3" borderId="50" xfId="21" applyFont="1" applyFill="1" applyBorder="1" applyAlignment="1">
      <alignment horizontal="center" vertical="center"/>
    </xf>
    <xf numFmtId="0" fontId="36" fillId="3" borderId="49" xfId="21" applyFont="1" applyFill="1" applyBorder="1" applyAlignment="1">
      <alignment horizontal="left" vertical="center" wrapText="1" shrinkToFit="1"/>
    </xf>
    <xf numFmtId="0" fontId="36" fillId="3" borderId="58" xfId="21" applyFont="1" applyFill="1" applyBorder="1" applyAlignment="1">
      <alignment horizontal="left" vertical="center" wrapText="1" shrinkToFit="1"/>
    </xf>
    <xf numFmtId="0" fontId="36" fillId="3" borderId="50" xfId="21" applyFont="1" applyFill="1" applyBorder="1" applyAlignment="1">
      <alignment horizontal="left" vertical="center" wrapText="1" shrinkToFit="1"/>
    </xf>
    <xf numFmtId="0" fontId="36" fillId="3" borderId="47" xfId="21" applyFont="1" applyFill="1" applyBorder="1" applyAlignment="1">
      <alignment horizontal="center" vertical="center" shrinkToFit="1"/>
    </xf>
    <xf numFmtId="0" fontId="36" fillId="3" borderId="36" xfId="21" applyFont="1" applyFill="1" applyBorder="1" applyAlignment="1">
      <alignment horizontal="center" vertical="center" shrinkToFit="1"/>
    </xf>
    <xf numFmtId="0" fontId="5" fillId="3" borderId="48" xfId="20" applyFont="1" applyFill="1" applyBorder="1" applyAlignment="1">
      <alignment horizontal="center" vertical="center" wrapText="1"/>
    </xf>
    <xf numFmtId="0" fontId="5" fillId="3" borderId="5" xfId="20" applyFont="1" applyFill="1" applyBorder="1" applyAlignment="1">
      <alignment horizontal="center" vertical="center" wrapText="1"/>
    </xf>
    <xf numFmtId="49" fontId="5" fillId="3" borderId="5" xfId="20" applyNumberFormat="1" applyFont="1" applyFill="1" applyBorder="1" applyAlignment="1">
      <alignment horizontal="center" vertical="center" wrapText="1"/>
    </xf>
    <xf numFmtId="0" fontId="5" fillId="3" borderId="6" xfId="20" applyFont="1" applyFill="1" applyBorder="1" applyAlignment="1">
      <alignment horizontal="center" vertical="center" wrapText="1"/>
    </xf>
    <xf numFmtId="0" fontId="36" fillId="3" borderId="1" xfId="21" applyFont="1" applyFill="1" applyBorder="1" applyAlignment="1">
      <alignment horizontal="center" vertical="center"/>
    </xf>
    <xf numFmtId="0" fontId="36" fillId="3" borderId="3" xfId="21" applyFont="1" applyFill="1" applyBorder="1" applyAlignment="1">
      <alignment horizontal="center" vertical="center"/>
    </xf>
    <xf numFmtId="0" fontId="36" fillId="3" borderId="2" xfId="21" applyFont="1" applyFill="1" applyBorder="1" applyAlignment="1">
      <alignment horizontal="center" vertical="center"/>
    </xf>
    <xf numFmtId="0" fontId="36" fillId="3" borderId="1" xfId="21" applyFont="1" applyFill="1" applyBorder="1" applyAlignment="1">
      <alignment horizontal="left" vertical="center" wrapText="1" shrinkToFit="1"/>
    </xf>
    <xf numFmtId="0" fontId="36" fillId="3" borderId="3" xfId="21" applyFont="1" applyFill="1" applyBorder="1" applyAlignment="1">
      <alignment horizontal="left" vertical="center" wrapText="1" shrinkToFit="1"/>
    </xf>
    <xf numFmtId="0" fontId="36" fillId="3" borderId="2" xfId="21" applyFont="1" applyFill="1" applyBorder="1" applyAlignment="1">
      <alignment horizontal="left" vertical="center" wrapText="1" shrinkToFit="1"/>
    </xf>
    <xf numFmtId="0" fontId="36" fillId="3" borderId="81" xfId="21" applyFont="1" applyFill="1" applyBorder="1" applyAlignment="1">
      <alignment horizontal="left" vertical="center" wrapText="1" shrinkToFit="1"/>
    </xf>
    <xf numFmtId="0" fontId="36" fillId="3" borderId="82" xfId="21" applyFont="1" applyFill="1" applyBorder="1" applyAlignment="1">
      <alignment horizontal="left" vertical="center" wrapText="1" shrinkToFit="1"/>
    </xf>
    <xf numFmtId="0" fontId="36" fillId="3" borderId="84" xfId="21" applyFont="1" applyFill="1" applyBorder="1" applyAlignment="1">
      <alignment horizontal="left" vertical="center" wrapText="1" shrinkToFit="1"/>
    </xf>
    <xf numFmtId="0" fontId="36" fillId="3" borderId="106" xfId="21" applyFont="1" applyFill="1" applyBorder="1" applyAlignment="1">
      <alignment horizontal="center" vertical="center" textRotation="255"/>
    </xf>
    <xf numFmtId="0" fontId="36" fillId="3" borderId="47" xfId="21" applyFont="1" applyFill="1" applyBorder="1" applyAlignment="1">
      <alignment horizontal="center" vertical="center" textRotation="255"/>
    </xf>
    <xf numFmtId="0" fontId="36" fillId="3" borderId="45" xfId="21" applyFont="1" applyFill="1" applyBorder="1" applyAlignment="1">
      <alignment horizontal="center" vertical="center" textRotation="255"/>
    </xf>
    <xf numFmtId="0" fontId="36" fillId="3" borderId="36" xfId="21" applyFont="1" applyFill="1" applyBorder="1" applyAlignment="1">
      <alignment horizontal="center" vertical="center" textRotation="255"/>
    </xf>
    <xf numFmtId="0" fontId="36" fillId="3" borderId="53" xfId="21" applyFont="1" applyFill="1" applyBorder="1" applyAlignment="1">
      <alignment horizontal="center" vertical="center" textRotation="255"/>
    </xf>
    <xf numFmtId="0" fontId="36" fillId="3" borderId="52" xfId="21" applyFont="1" applyFill="1" applyBorder="1" applyAlignment="1">
      <alignment horizontal="center" vertical="center" textRotation="255"/>
    </xf>
    <xf numFmtId="0" fontId="36" fillId="3" borderId="49" xfId="21" applyFont="1" applyFill="1" applyBorder="1" applyAlignment="1">
      <alignment horizontal="left" vertical="center" wrapText="1"/>
    </xf>
    <xf numFmtId="0" fontId="36" fillId="3" borderId="58" xfId="21" applyFont="1" applyFill="1" applyBorder="1" applyAlignment="1">
      <alignment horizontal="left" vertical="center" wrapText="1"/>
    </xf>
    <xf numFmtId="0" fontId="36" fillId="3" borderId="13" xfId="21" applyFont="1" applyFill="1" applyBorder="1" applyAlignment="1">
      <alignment horizontal="left" vertical="center" wrapText="1"/>
    </xf>
    <xf numFmtId="0" fontId="36" fillId="3" borderId="36" xfId="21" applyFont="1" applyFill="1" applyBorder="1" applyAlignment="1">
      <alignment horizontal="center" vertical="center"/>
    </xf>
    <xf numFmtId="0" fontId="36" fillId="3" borderId="3" xfId="21" applyFont="1" applyFill="1" applyBorder="1" applyAlignment="1">
      <alignment horizontal="left" vertical="center" wrapText="1"/>
    </xf>
    <xf numFmtId="0" fontId="36" fillId="3" borderId="28" xfId="21" applyFont="1" applyFill="1" applyBorder="1" applyAlignment="1">
      <alignment horizontal="left" vertical="center" wrapText="1"/>
    </xf>
    <xf numFmtId="0" fontId="36" fillId="3" borderId="52" xfId="21" applyFont="1" applyFill="1" applyBorder="1" applyAlignment="1">
      <alignment horizontal="center" vertical="center"/>
    </xf>
    <xf numFmtId="0" fontId="36" fillId="3" borderId="51" xfId="21" applyFont="1" applyFill="1" applyBorder="1" applyAlignment="1">
      <alignment horizontal="center" vertical="center"/>
    </xf>
    <xf numFmtId="0" fontId="36" fillId="3" borderId="73" xfId="21" applyFont="1" applyFill="1" applyBorder="1" applyAlignment="1">
      <alignment horizontal="center" vertical="center"/>
    </xf>
    <xf numFmtId="0" fontId="36" fillId="3" borderId="74" xfId="21" applyFont="1" applyFill="1" applyBorder="1" applyAlignment="1">
      <alignment horizontal="center" vertical="center"/>
    </xf>
    <xf numFmtId="0" fontId="36" fillId="3" borderId="51" xfId="21" applyFont="1" applyFill="1" applyBorder="1" applyAlignment="1">
      <alignment horizontal="left" vertical="center" wrapText="1" shrinkToFit="1"/>
    </xf>
    <xf numFmtId="0" fontId="36" fillId="3" borderId="73" xfId="21" applyFont="1" applyFill="1" applyBorder="1" applyAlignment="1">
      <alignment horizontal="left" vertical="center" wrapText="1" shrinkToFit="1"/>
    </xf>
    <xf numFmtId="0" fontId="36" fillId="3" borderId="74" xfId="21" applyFont="1" applyFill="1" applyBorder="1" applyAlignment="1">
      <alignment horizontal="left" vertical="center" wrapText="1" shrinkToFit="1"/>
    </xf>
    <xf numFmtId="0" fontId="36" fillId="3" borderId="54" xfId="21" applyFont="1" applyFill="1" applyBorder="1" applyAlignment="1">
      <alignment horizontal="left" vertical="center" wrapText="1" shrinkToFit="1"/>
    </xf>
    <xf numFmtId="0" fontId="36" fillId="3" borderId="10" xfId="21" applyFont="1" applyFill="1" applyBorder="1" applyAlignment="1">
      <alignment horizontal="left" vertical="center" wrapText="1" shrinkToFit="1"/>
    </xf>
    <xf numFmtId="0" fontId="36" fillId="3" borderId="11" xfId="21" applyFont="1" applyFill="1" applyBorder="1" applyAlignment="1">
      <alignment horizontal="left" vertical="center" wrapText="1" shrinkToFit="1"/>
    </xf>
    <xf numFmtId="0" fontId="36" fillId="3" borderId="52" xfId="21" applyFont="1" applyFill="1" applyBorder="1" applyAlignment="1">
      <alignment horizontal="center" vertical="center" shrinkToFit="1"/>
    </xf>
    <xf numFmtId="0" fontId="41" fillId="0" borderId="4" xfId="0" applyFont="1" applyFill="1" applyBorder="1" applyAlignment="1" applyProtection="1">
      <alignment horizontal="center" vertical="center"/>
    </xf>
    <xf numFmtId="0" fontId="41" fillId="0" borderId="7" xfId="0" applyFont="1" applyFill="1" applyBorder="1" applyAlignment="1" applyProtection="1">
      <alignment horizontal="center" vertical="center"/>
    </xf>
    <xf numFmtId="0" fontId="41" fillId="0" borderId="9" xfId="0" applyFont="1" applyFill="1" applyBorder="1" applyAlignment="1" applyProtection="1">
      <alignment horizontal="center" vertical="center"/>
    </xf>
    <xf numFmtId="0" fontId="41" fillId="0" borderId="5" xfId="0" applyFont="1" applyFill="1" applyBorder="1" applyAlignment="1" applyProtection="1">
      <alignment horizontal="center" vertical="center" wrapText="1"/>
    </xf>
    <xf numFmtId="0" fontId="41" fillId="0" borderId="59"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57" xfId="0" applyFont="1" applyFill="1" applyBorder="1" applyAlignment="1" applyProtection="1">
      <alignment horizontal="center" vertical="center" wrapText="1"/>
    </xf>
    <xf numFmtId="0" fontId="41" fillId="0" borderId="10" xfId="0" applyFont="1" applyFill="1" applyBorder="1" applyAlignment="1" applyProtection="1">
      <alignment horizontal="center" vertical="center" wrapText="1"/>
    </xf>
    <xf numFmtId="0" fontId="41" fillId="0" borderId="55" xfId="0" applyFont="1" applyFill="1" applyBorder="1" applyAlignment="1" applyProtection="1">
      <alignment horizontal="center" vertical="center" wrapText="1"/>
    </xf>
    <xf numFmtId="0" fontId="41" fillId="0" borderId="48" xfId="0" applyFont="1" applyFill="1" applyBorder="1" applyAlignment="1" applyProtection="1">
      <alignment horizontal="center" vertical="center" wrapText="1"/>
    </xf>
    <xf numFmtId="0" fontId="41" fillId="0" borderId="80" xfId="0" applyFont="1" applyFill="1" applyBorder="1" applyAlignment="1" applyProtection="1">
      <alignment horizontal="center" vertical="center" wrapText="1"/>
    </xf>
    <xf numFmtId="0" fontId="41" fillId="0" borderId="54" xfId="0" applyFont="1" applyFill="1" applyBorder="1" applyAlignment="1" applyProtection="1">
      <alignment horizontal="center" vertical="center" wrapText="1"/>
    </xf>
    <xf numFmtId="0" fontId="41" fillId="0" borderId="6" xfId="0" applyFont="1" applyFill="1" applyBorder="1" applyAlignment="1" applyProtection="1">
      <alignment horizontal="center" vertical="center" wrapText="1"/>
    </xf>
    <xf numFmtId="0" fontId="41" fillId="0" borderId="8"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wrapText="1"/>
    </xf>
    <xf numFmtId="0" fontId="41" fillId="0" borderId="40" xfId="0" quotePrefix="1" applyFont="1" applyFill="1" applyBorder="1" applyAlignment="1" applyProtection="1">
      <alignment horizontal="center" vertical="center"/>
    </xf>
    <xf numFmtId="0" fontId="41" fillId="0" borderId="5" xfId="0" applyFont="1" applyFill="1" applyBorder="1" applyAlignment="1" applyProtection="1">
      <alignment horizontal="center" vertical="center"/>
    </xf>
    <xf numFmtId="0" fontId="52" fillId="7" borderId="0" xfId="0" applyFont="1" applyFill="1" applyAlignment="1" applyProtection="1">
      <alignment horizontal="center" vertical="center"/>
      <protection locked="0"/>
    </xf>
    <xf numFmtId="0" fontId="52" fillId="5" borderId="0" xfId="0" applyFont="1" applyFill="1" applyAlignment="1" applyProtection="1">
      <alignment horizontal="center" vertical="center"/>
      <protection locked="0"/>
    </xf>
    <xf numFmtId="0" fontId="52" fillId="0" borderId="0" xfId="0" applyFont="1" applyFill="1" applyAlignment="1" applyProtection="1">
      <alignment horizontal="center" vertical="center"/>
    </xf>
    <xf numFmtId="0" fontId="41" fillId="7" borderId="36" xfId="0" applyFont="1" applyFill="1" applyBorder="1" applyAlignment="1" applyProtection="1">
      <alignment horizontal="center" vertical="center"/>
      <protection locked="0"/>
    </xf>
    <xf numFmtId="0" fontId="43" fillId="0" borderId="106" xfId="0" applyFont="1" applyFill="1" applyBorder="1" applyAlignment="1" applyProtection="1">
      <alignment horizontal="center" vertical="center" wrapText="1"/>
    </xf>
    <xf numFmtId="0" fontId="43" fillId="0" borderId="108" xfId="0" applyFont="1" applyFill="1" applyBorder="1" applyAlignment="1" applyProtection="1">
      <alignment horizontal="center" vertical="center" wrapText="1"/>
    </xf>
    <xf numFmtId="0" fontId="43" fillId="0" borderId="45" xfId="0" applyFont="1" applyFill="1" applyBorder="1" applyAlignment="1" applyProtection="1">
      <alignment horizontal="center" vertical="center" wrapText="1"/>
    </xf>
    <xf numFmtId="0" fontId="43" fillId="0" borderId="46" xfId="0" applyFont="1" applyFill="1" applyBorder="1" applyAlignment="1" applyProtection="1">
      <alignment horizontal="center" vertical="center" wrapText="1"/>
    </xf>
    <xf numFmtId="0" fontId="43" fillId="0" borderId="44" xfId="0" applyFont="1" applyFill="1" applyBorder="1" applyAlignment="1" applyProtection="1">
      <alignment horizontal="center" vertical="center" wrapText="1"/>
    </xf>
    <xf numFmtId="0" fontId="43" fillId="0" borderId="72" xfId="0" applyFont="1" applyFill="1" applyBorder="1" applyAlignment="1" applyProtection="1">
      <alignment horizontal="center" vertical="center" wrapText="1"/>
    </xf>
    <xf numFmtId="0" fontId="43" fillId="0" borderId="53" xfId="0" applyFont="1" applyFill="1" applyBorder="1" applyAlignment="1" applyProtection="1">
      <alignment horizontal="center" vertical="center" wrapText="1"/>
    </xf>
    <xf numFmtId="0" fontId="43" fillId="0" borderId="109" xfId="0" applyFont="1" applyFill="1" applyBorder="1" applyAlignment="1" applyProtection="1">
      <alignment horizontal="center" vertical="center" wrapText="1"/>
    </xf>
    <xf numFmtId="0" fontId="41" fillId="0" borderId="19" xfId="0" applyFont="1" applyFill="1" applyBorder="1" applyAlignment="1" applyProtection="1">
      <alignment horizontal="center" vertical="center" wrapText="1"/>
    </xf>
    <xf numFmtId="0" fontId="41" fillId="0" borderId="4" xfId="0" applyFont="1" applyFill="1" applyBorder="1" applyAlignment="1" applyProtection="1">
      <alignment horizontal="center" vertical="center" wrapText="1"/>
    </xf>
    <xf numFmtId="0" fontId="41" fillId="0" borderId="27" xfId="0" applyFont="1" applyFill="1" applyBorder="1" applyAlignment="1" applyProtection="1">
      <alignment horizontal="center" vertical="center"/>
    </xf>
    <xf numFmtId="0" fontId="41" fillId="0" borderId="3" xfId="0" applyFont="1" applyFill="1" applyBorder="1" applyAlignment="1" applyProtection="1">
      <alignment horizontal="center" vertical="center"/>
    </xf>
    <xf numFmtId="0" fontId="41" fillId="0" borderId="28" xfId="0" applyFont="1" applyFill="1" applyBorder="1" applyAlignment="1" applyProtection="1">
      <alignment horizontal="center" vertical="center"/>
    </xf>
    <xf numFmtId="0" fontId="41" fillId="5" borderId="1" xfId="0" applyFont="1" applyFill="1" applyBorder="1" applyAlignment="1" applyProtection="1">
      <alignment horizontal="center" vertical="center"/>
      <protection locked="0"/>
    </xf>
    <xf numFmtId="0" fontId="41" fillId="5" borderId="2" xfId="0" applyFont="1" applyFill="1" applyBorder="1" applyAlignment="1" applyProtection="1">
      <alignment horizontal="center" vertical="center"/>
      <protection locked="0"/>
    </xf>
    <xf numFmtId="0" fontId="41" fillId="3" borderId="1" xfId="0" applyNumberFormat="1" applyFont="1" applyFill="1" applyBorder="1" applyAlignment="1" applyProtection="1">
      <alignment horizontal="center" vertical="center"/>
    </xf>
    <xf numFmtId="0" fontId="41" fillId="3" borderId="2" xfId="0" applyNumberFormat="1" applyFont="1" applyFill="1" applyBorder="1" applyAlignment="1" applyProtection="1">
      <alignment horizontal="center" vertical="center"/>
    </xf>
    <xf numFmtId="0" fontId="41" fillId="5" borderId="12" xfId="0" applyFont="1" applyFill="1" applyBorder="1" applyAlignment="1" applyProtection="1">
      <alignment horizontal="left" vertical="center" wrapText="1"/>
      <protection locked="0"/>
    </xf>
    <xf numFmtId="0" fontId="41" fillId="5" borderId="58" xfId="0" applyFont="1" applyFill="1" applyBorder="1" applyAlignment="1" applyProtection="1">
      <alignment horizontal="left" vertical="center" wrapText="1"/>
      <protection locked="0"/>
    </xf>
    <xf numFmtId="0" fontId="41" fillId="5" borderId="13" xfId="0" applyFont="1" applyFill="1" applyBorder="1" applyAlignment="1" applyProtection="1">
      <alignment horizontal="left" vertical="center" wrapText="1"/>
      <protection locked="0"/>
    </xf>
    <xf numFmtId="0" fontId="43" fillId="7" borderId="27" xfId="0" applyFont="1" applyFill="1" applyBorder="1" applyAlignment="1" applyProtection="1">
      <alignment horizontal="center" vertical="center" wrapText="1"/>
      <protection locked="0"/>
    </xf>
    <xf numFmtId="0" fontId="43" fillId="7" borderId="2" xfId="0" applyFont="1" applyFill="1" applyBorder="1" applyAlignment="1" applyProtection="1">
      <alignment horizontal="center" vertical="center" wrapText="1"/>
      <protection locked="0"/>
    </xf>
    <xf numFmtId="0" fontId="41" fillId="7" borderId="1" xfId="0" applyFont="1" applyFill="1" applyBorder="1" applyAlignment="1" applyProtection="1">
      <alignment horizontal="center" vertical="center" wrapText="1"/>
      <protection locked="0"/>
    </xf>
    <xf numFmtId="0" fontId="41" fillId="7" borderId="2" xfId="0" applyFont="1" applyFill="1" applyBorder="1" applyAlignment="1" applyProtection="1">
      <alignment horizontal="center" vertical="center" wrapText="1"/>
      <protection locked="0"/>
    </xf>
    <xf numFmtId="0" fontId="41" fillId="7" borderId="1" xfId="0" applyFont="1" applyFill="1" applyBorder="1" applyAlignment="1" applyProtection="1">
      <alignment horizontal="center" vertical="center" shrinkToFit="1"/>
      <protection locked="0"/>
    </xf>
    <xf numFmtId="0" fontId="41" fillId="7" borderId="3" xfId="0" applyFont="1" applyFill="1" applyBorder="1" applyAlignment="1" applyProtection="1">
      <alignment horizontal="center" vertical="center" shrinkToFit="1"/>
      <protection locked="0"/>
    </xf>
    <xf numFmtId="0" fontId="41" fillId="7" borderId="2" xfId="0" applyFont="1" applyFill="1" applyBorder="1" applyAlignment="1" applyProtection="1">
      <alignment horizontal="center" vertical="center" shrinkToFit="1"/>
      <protection locked="0"/>
    </xf>
    <xf numFmtId="0" fontId="41" fillId="5" borderId="1" xfId="0" applyFont="1" applyFill="1" applyBorder="1" applyAlignment="1" applyProtection="1">
      <alignment horizontal="center" vertical="center" wrapText="1"/>
      <protection locked="0"/>
    </xf>
    <xf numFmtId="0" fontId="41" fillId="5" borderId="3" xfId="0" applyFont="1" applyFill="1" applyBorder="1" applyAlignment="1" applyProtection="1">
      <alignment horizontal="center" vertical="center" wrapText="1"/>
      <protection locked="0"/>
    </xf>
    <xf numFmtId="0" fontId="41" fillId="5" borderId="28" xfId="0" applyFont="1" applyFill="1" applyBorder="1" applyAlignment="1" applyProtection="1">
      <alignment horizontal="center" vertical="center" wrapText="1"/>
      <protection locked="0"/>
    </xf>
    <xf numFmtId="178" fontId="52" fillId="3" borderId="27" xfId="0" applyNumberFormat="1" applyFont="1" applyFill="1" applyBorder="1" applyAlignment="1" applyProtection="1">
      <alignment horizontal="center" vertical="center" wrapText="1"/>
    </xf>
    <xf numFmtId="178" fontId="52" fillId="3" borderId="28" xfId="0" applyNumberFormat="1" applyFont="1" applyFill="1" applyBorder="1" applyAlignment="1" applyProtection="1">
      <alignment horizontal="center" vertical="center" wrapText="1"/>
    </xf>
    <xf numFmtId="178" fontId="52" fillId="3" borderId="27" xfId="18" applyNumberFormat="1" applyFont="1" applyFill="1" applyBorder="1" applyAlignment="1" applyProtection="1">
      <alignment horizontal="center" vertical="center" wrapText="1"/>
    </xf>
    <xf numFmtId="178" fontId="52" fillId="3" borderId="28" xfId="18" applyNumberFormat="1" applyFont="1" applyFill="1" applyBorder="1" applyAlignment="1" applyProtection="1">
      <alignment horizontal="center" vertical="center" wrapText="1"/>
    </xf>
    <xf numFmtId="0" fontId="41" fillId="5" borderId="27" xfId="0" applyFont="1" applyFill="1" applyBorder="1" applyAlignment="1" applyProtection="1">
      <alignment horizontal="left" vertical="center" wrapText="1"/>
      <protection locked="0"/>
    </xf>
    <xf numFmtId="0" fontId="41" fillId="5" borderId="3" xfId="0" applyFont="1" applyFill="1" applyBorder="1" applyAlignment="1" applyProtection="1">
      <alignment horizontal="left" vertical="center" wrapText="1"/>
      <protection locked="0"/>
    </xf>
    <xf numFmtId="0" fontId="41" fillId="5" borderId="28" xfId="0" applyFont="1" applyFill="1" applyBorder="1" applyAlignment="1" applyProtection="1">
      <alignment horizontal="left" vertical="center" wrapText="1"/>
      <protection locked="0"/>
    </xf>
    <xf numFmtId="0" fontId="43" fillId="7" borderId="12" xfId="0" applyFont="1" applyFill="1" applyBorder="1" applyAlignment="1" applyProtection="1">
      <alignment horizontal="center" vertical="center" wrapText="1"/>
      <protection locked="0"/>
    </xf>
    <xf numFmtId="0" fontId="43" fillId="7" borderId="50" xfId="0" applyFont="1" applyFill="1" applyBorder="1" applyAlignment="1" applyProtection="1">
      <alignment horizontal="center" vertical="center" wrapText="1"/>
      <protection locked="0"/>
    </xf>
    <xf numFmtId="0" fontId="41" fillId="7" borderId="49" xfId="0" applyFont="1" applyFill="1" applyBorder="1" applyAlignment="1" applyProtection="1">
      <alignment horizontal="center" vertical="center" wrapText="1"/>
      <protection locked="0"/>
    </xf>
    <xf numFmtId="0" fontId="41" fillId="7" borderId="50" xfId="0" applyFont="1" applyFill="1" applyBorder="1" applyAlignment="1" applyProtection="1">
      <alignment horizontal="center" vertical="center" wrapText="1"/>
      <protection locked="0"/>
    </xf>
    <xf numFmtId="0" fontId="41" fillId="7" borderId="49" xfId="0" applyFont="1" applyFill="1" applyBorder="1" applyAlignment="1" applyProtection="1">
      <alignment horizontal="center" vertical="center" shrinkToFit="1"/>
      <protection locked="0"/>
    </xf>
    <xf numFmtId="0" fontId="41" fillId="7" borderId="58" xfId="0" applyFont="1" applyFill="1" applyBorder="1" applyAlignment="1" applyProtection="1">
      <alignment horizontal="center" vertical="center" shrinkToFit="1"/>
      <protection locked="0"/>
    </xf>
    <xf numFmtId="0" fontId="41" fillId="7" borderId="50" xfId="0" applyFont="1" applyFill="1" applyBorder="1" applyAlignment="1" applyProtection="1">
      <alignment horizontal="center" vertical="center" shrinkToFit="1"/>
      <protection locked="0"/>
    </xf>
    <xf numFmtId="0" fontId="41" fillId="5" borderId="49" xfId="0" applyFont="1" applyFill="1" applyBorder="1" applyAlignment="1" applyProtection="1">
      <alignment horizontal="center" vertical="center" wrapText="1"/>
      <protection locked="0"/>
    </xf>
    <xf numFmtId="0" fontId="41" fillId="5" borderId="58" xfId="0" applyFont="1" applyFill="1" applyBorder="1" applyAlignment="1" applyProtection="1">
      <alignment horizontal="center" vertical="center" wrapText="1"/>
      <protection locked="0"/>
    </xf>
    <xf numFmtId="0" fontId="41" fillId="5" borderId="13" xfId="0" applyFont="1" applyFill="1" applyBorder="1" applyAlignment="1" applyProtection="1">
      <alignment horizontal="center" vertical="center" wrapText="1"/>
      <protection locked="0"/>
    </xf>
    <xf numFmtId="178" fontId="52" fillId="3" borderId="12" xfId="0" applyNumberFormat="1" applyFont="1" applyFill="1" applyBorder="1" applyAlignment="1" applyProtection="1">
      <alignment horizontal="center" vertical="center" wrapText="1"/>
    </xf>
    <xf numFmtId="178" fontId="52" fillId="3" borderId="13" xfId="0" applyNumberFormat="1" applyFont="1" applyFill="1" applyBorder="1" applyAlignment="1" applyProtection="1">
      <alignment horizontal="center" vertical="center" wrapText="1"/>
    </xf>
    <xf numFmtId="178" fontId="52" fillId="3" borderId="12" xfId="18" applyNumberFormat="1" applyFont="1" applyFill="1" applyBorder="1" applyAlignment="1" applyProtection="1">
      <alignment horizontal="center" vertical="center" wrapText="1"/>
    </xf>
    <xf numFmtId="178" fontId="52" fillId="3" borderId="13" xfId="18" applyNumberFormat="1" applyFont="1" applyFill="1" applyBorder="1" applyAlignment="1" applyProtection="1">
      <alignment horizontal="center" vertical="center" wrapText="1"/>
    </xf>
    <xf numFmtId="0" fontId="53" fillId="5" borderId="1" xfId="0" applyFont="1" applyFill="1" applyBorder="1" applyAlignment="1" applyProtection="1">
      <alignment horizontal="right" vertical="center"/>
      <protection locked="0"/>
    </xf>
    <xf numFmtId="0" fontId="53" fillId="5" borderId="2" xfId="0" applyFont="1" applyFill="1" applyBorder="1" applyAlignment="1" applyProtection="1">
      <alignment horizontal="right" vertical="center"/>
      <protection locked="0"/>
    </xf>
    <xf numFmtId="0" fontId="53" fillId="0" borderId="1" xfId="0"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3" fillId="7" borderId="15" xfId="0" applyFont="1" applyFill="1" applyBorder="1" applyAlignment="1" applyProtection="1">
      <alignment horizontal="center" vertical="center" wrapText="1"/>
      <protection locked="0"/>
    </xf>
    <xf numFmtId="0" fontId="43" fillId="7" borderId="74" xfId="0" applyFont="1" applyFill="1" applyBorder="1" applyAlignment="1" applyProtection="1">
      <alignment horizontal="center" vertical="center" wrapText="1"/>
      <protection locked="0"/>
    </xf>
    <xf numFmtId="0" fontId="41" fillId="7" borderId="51" xfId="0" applyFont="1" applyFill="1" applyBorder="1" applyAlignment="1" applyProtection="1">
      <alignment horizontal="center" vertical="center" wrapText="1"/>
      <protection locked="0"/>
    </xf>
    <xf numFmtId="0" fontId="41" fillId="7" borderId="74" xfId="0" applyFont="1" applyFill="1" applyBorder="1" applyAlignment="1" applyProtection="1">
      <alignment horizontal="center" vertical="center" wrapText="1"/>
      <protection locked="0"/>
    </xf>
    <xf numFmtId="0" fontId="41" fillId="7" borderId="51" xfId="0" applyFont="1" applyFill="1" applyBorder="1" applyAlignment="1" applyProtection="1">
      <alignment horizontal="center" vertical="center" shrinkToFit="1"/>
      <protection locked="0"/>
    </xf>
    <xf numFmtId="0" fontId="41" fillId="7" borderId="73" xfId="0" applyFont="1" applyFill="1" applyBorder="1" applyAlignment="1" applyProtection="1">
      <alignment horizontal="center" vertical="center" shrinkToFit="1"/>
      <protection locked="0"/>
    </xf>
    <xf numFmtId="0" fontId="41" fillId="7" borderId="74" xfId="0" applyFont="1" applyFill="1" applyBorder="1" applyAlignment="1" applyProtection="1">
      <alignment horizontal="center" vertical="center" shrinkToFit="1"/>
      <protection locked="0"/>
    </xf>
    <xf numFmtId="0" fontId="41" fillId="5" borderId="51" xfId="0" applyFont="1" applyFill="1" applyBorder="1" applyAlignment="1" applyProtection="1">
      <alignment horizontal="center" vertical="center" wrapText="1"/>
      <protection locked="0"/>
    </xf>
    <xf numFmtId="0" fontId="41" fillId="5" borderId="73" xfId="0" applyFont="1" applyFill="1" applyBorder="1" applyAlignment="1" applyProtection="1">
      <alignment horizontal="center" vertical="center" wrapText="1"/>
      <protection locked="0"/>
    </xf>
    <xf numFmtId="0" fontId="41" fillId="5" borderId="16" xfId="0" applyFont="1" applyFill="1" applyBorder="1" applyAlignment="1" applyProtection="1">
      <alignment horizontal="center" vertical="center" wrapText="1"/>
      <protection locked="0"/>
    </xf>
    <xf numFmtId="178" fontId="52" fillId="3" borderId="15" xfId="0" applyNumberFormat="1" applyFont="1" applyFill="1" applyBorder="1" applyAlignment="1" applyProtection="1">
      <alignment horizontal="center" vertical="center" wrapText="1"/>
    </xf>
    <xf numFmtId="178" fontId="52" fillId="3" borderId="16" xfId="0" applyNumberFormat="1" applyFont="1" applyFill="1" applyBorder="1" applyAlignment="1" applyProtection="1">
      <alignment horizontal="center" vertical="center" wrapText="1"/>
    </xf>
    <xf numFmtId="178" fontId="52" fillId="3" borderId="15" xfId="18" applyNumberFormat="1" applyFont="1" applyFill="1" applyBorder="1" applyAlignment="1" applyProtection="1">
      <alignment horizontal="center" vertical="center" wrapText="1"/>
    </xf>
    <xf numFmtId="178" fontId="52" fillId="3" borderId="16" xfId="18" applyNumberFormat="1" applyFont="1" applyFill="1" applyBorder="1" applyAlignment="1" applyProtection="1">
      <alignment horizontal="center" vertical="center" wrapText="1"/>
    </xf>
    <xf numFmtId="0" fontId="41" fillId="5" borderId="15" xfId="0" applyFont="1" applyFill="1" applyBorder="1" applyAlignment="1" applyProtection="1">
      <alignment horizontal="left" vertical="center" wrapText="1"/>
      <protection locked="0"/>
    </xf>
    <xf numFmtId="0" fontId="41" fillId="5" borderId="73" xfId="0" applyFont="1" applyFill="1" applyBorder="1" applyAlignment="1" applyProtection="1">
      <alignment horizontal="left" vertical="center" wrapText="1"/>
      <protection locked="0"/>
    </xf>
    <xf numFmtId="0" fontId="41" fillId="5" borderId="16" xfId="0" applyFont="1" applyFill="1" applyBorder="1" applyAlignment="1" applyProtection="1">
      <alignment horizontal="left" vertical="center" wrapText="1"/>
      <protection locked="0"/>
    </xf>
    <xf numFmtId="177" fontId="53" fillId="3" borderId="0" xfId="0" applyNumberFormat="1" applyFont="1" applyFill="1" applyBorder="1" applyAlignment="1" applyProtection="1">
      <alignment horizontal="center" vertical="center"/>
    </xf>
    <xf numFmtId="0" fontId="42" fillId="0" borderId="1" xfId="0"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0" fontId="42" fillId="0" borderId="2" xfId="0" applyFont="1" applyFill="1" applyBorder="1" applyAlignment="1" applyProtection="1">
      <alignment horizontal="center" vertical="center"/>
    </xf>
    <xf numFmtId="179" fontId="53" fillId="0" borderId="1" xfId="0" applyNumberFormat="1" applyFont="1" applyFill="1" applyBorder="1" applyAlignment="1" applyProtection="1">
      <alignment horizontal="center" vertical="center"/>
    </xf>
    <xf numFmtId="179" fontId="53" fillId="0" borderId="2" xfId="0" applyNumberFormat="1" applyFont="1" applyFill="1" applyBorder="1" applyAlignment="1" applyProtection="1">
      <alignment horizontal="center" vertical="center"/>
    </xf>
    <xf numFmtId="0" fontId="53" fillId="0" borderId="82" xfId="0" applyFont="1" applyFill="1" applyBorder="1" applyAlignment="1" applyProtection="1">
      <alignment horizontal="center" vertical="center"/>
    </xf>
    <xf numFmtId="0" fontId="53" fillId="0" borderId="82" xfId="0" applyFont="1" applyFill="1" applyBorder="1" applyAlignment="1" applyProtection="1">
      <alignment horizontal="right" vertical="center"/>
    </xf>
    <xf numFmtId="0" fontId="53" fillId="0" borderId="0" xfId="0" applyFont="1" applyFill="1" applyBorder="1" applyAlignment="1" applyProtection="1">
      <alignment horizontal="center" vertical="center"/>
    </xf>
    <xf numFmtId="0" fontId="43" fillId="0" borderId="0" xfId="0" applyFont="1" applyFill="1" applyBorder="1" applyAlignment="1" applyProtection="1">
      <alignment horizontal="center" vertical="center" wrapText="1"/>
    </xf>
    <xf numFmtId="0" fontId="53" fillId="0" borderId="3" xfId="0" applyFont="1" applyFill="1" applyBorder="1" applyAlignment="1" applyProtection="1">
      <alignment horizontal="center" vertical="center"/>
    </xf>
    <xf numFmtId="180" fontId="53" fillId="3" borderId="0" xfId="0" applyNumberFormat="1" applyFont="1" applyFill="1" applyBorder="1" applyAlignment="1" applyProtection="1">
      <alignment horizontal="center" vertical="center"/>
    </xf>
    <xf numFmtId="0" fontId="53" fillId="3" borderId="0" xfId="0" applyFont="1" applyFill="1" applyBorder="1" applyAlignment="1" applyProtection="1">
      <alignment horizontal="center" vertical="center" wrapText="1"/>
    </xf>
    <xf numFmtId="181" fontId="53" fillId="5" borderId="1" xfId="18" applyNumberFormat="1" applyFont="1" applyFill="1" applyBorder="1" applyAlignment="1" applyProtection="1">
      <alignment horizontal="right" vertical="center"/>
      <protection locked="0"/>
    </xf>
    <xf numFmtId="181" fontId="53" fillId="5" borderId="2" xfId="18" applyNumberFormat="1" applyFont="1" applyFill="1" applyBorder="1" applyAlignment="1" applyProtection="1">
      <alignment horizontal="right" vertical="center"/>
      <protection locked="0"/>
    </xf>
    <xf numFmtId="181" fontId="53" fillId="0" borderId="1" xfId="18" applyNumberFormat="1" applyFont="1" applyFill="1" applyBorder="1" applyAlignment="1" applyProtection="1">
      <alignment horizontal="right" vertical="center"/>
    </xf>
    <xf numFmtId="181" fontId="53" fillId="0" borderId="2" xfId="18" applyNumberFormat="1" applyFont="1" applyFill="1" applyBorder="1" applyAlignment="1" applyProtection="1">
      <alignment horizontal="right" vertical="center"/>
    </xf>
    <xf numFmtId="0" fontId="53" fillId="3" borderId="0" xfId="0" applyFont="1" applyFill="1" applyBorder="1" applyAlignment="1" applyProtection="1">
      <alignment horizontal="center" vertical="center"/>
    </xf>
    <xf numFmtId="177" fontId="53" fillId="5" borderId="1" xfId="0" applyNumberFormat="1" applyFont="1" applyFill="1" applyBorder="1" applyAlignment="1" applyProtection="1">
      <alignment horizontal="right" vertical="center"/>
      <protection locked="0"/>
    </xf>
    <xf numFmtId="177" fontId="53" fillId="5" borderId="2" xfId="0" applyNumberFormat="1" applyFont="1" applyFill="1" applyBorder="1" applyAlignment="1" applyProtection="1">
      <alignment horizontal="right" vertical="center"/>
      <protection locked="0"/>
    </xf>
    <xf numFmtId="181" fontId="53" fillId="5" borderId="36" xfId="18" applyNumberFormat="1" applyFont="1" applyFill="1" applyBorder="1" applyAlignment="1" applyProtection="1">
      <alignment horizontal="right" vertical="center"/>
      <protection locked="0"/>
    </xf>
    <xf numFmtId="181" fontId="53" fillId="0" borderId="36" xfId="18" applyNumberFormat="1" applyFont="1" applyFill="1" applyBorder="1" applyAlignment="1" applyProtection="1">
      <alignment horizontal="right" vertical="center"/>
    </xf>
    <xf numFmtId="185" fontId="53" fillId="0" borderId="1" xfId="0" applyNumberFormat="1" applyFont="1" applyFill="1" applyBorder="1" applyAlignment="1" applyProtection="1">
      <alignment horizontal="right" vertical="center"/>
    </xf>
    <xf numFmtId="0" fontId="53" fillId="0" borderId="2" xfId="0" applyFont="1" applyFill="1" applyBorder="1" applyAlignment="1" applyProtection="1">
      <alignment horizontal="right" vertical="center"/>
    </xf>
    <xf numFmtId="182" fontId="53" fillId="0" borderId="1" xfId="18" applyNumberFormat="1" applyFont="1" applyFill="1" applyBorder="1" applyAlignment="1" applyProtection="1">
      <alignment horizontal="right" vertical="center"/>
    </xf>
    <xf numFmtId="182" fontId="53" fillId="0" borderId="2" xfId="18" applyNumberFormat="1" applyFont="1" applyFill="1" applyBorder="1" applyAlignment="1" applyProtection="1">
      <alignment horizontal="right" vertical="center"/>
    </xf>
    <xf numFmtId="0" fontId="53" fillId="3" borderId="0" xfId="0" applyFont="1" applyFill="1" applyBorder="1" applyAlignment="1" applyProtection="1">
      <alignment horizontal="right" vertical="center"/>
    </xf>
    <xf numFmtId="182" fontId="53" fillId="3" borderId="0" xfId="18" applyNumberFormat="1" applyFont="1" applyFill="1" applyBorder="1" applyAlignment="1" applyProtection="1">
      <alignment horizontal="right" vertical="center"/>
    </xf>
    <xf numFmtId="182" fontId="53" fillId="5" borderId="1" xfId="18" applyNumberFormat="1" applyFont="1" applyFill="1" applyBorder="1" applyAlignment="1" applyProtection="1">
      <alignment horizontal="right" vertical="center"/>
      <protection locked="0"/>
    </xf>
    <xf numFmtId="182" fontId="53" fillId="5" borderId="2" xfId="18" applyNumberFormat="1" applyFont="1" applyFill="1" applyBorder="1" applyAlignment="1" applyProtection="1">
      <alignment horizontal="right" vertical="center"/>
      <protection locked="0"/>
    </xf>
    <xf numFmtId="0" fontId="53" fillId="0" borderId="1" xfId="0" applyFont="1" applyFill="1" applyBorder="1" applyAlignment="1" applyProtection="1">
      <alignment horizontal="right" vertical="center"/>
    </xf>
    <xf numFmtId="181" fontId="53" fillId="0" borderId="36" xfId="0" applyNumberFormat="1" applyFont="1" applyFill="1" applyBorder="1" applyAlignment="1" applyProtection="1">
      <alignment horizontal="center" vertical="center"/>
    </xf>
    <xf numFmtId="181" fontId="53" fillId="3" borderId="1" xfId="0" applyNumberFormat="1" applyFont="1" applyFill="1" applyBorder="1" applyAlignment="1" applyProtection="1">
      <alignment horizontal="center" vertical="center"/>
    </xf>
    <xf numFmtId="181" fontId="53" fillId="3" borderId="2" xfId="0" applyNumberFormat="1" applyFont="1" applyFill="1" applyBorder="1" applyAlignment="1" applyProtection="1">
      <alignment horizontal="center" vertical="center"/>
    </xf>
    <xf numFmtId="0" fontId="53" fillId="7" borderId="1" xfId="0" applyFont="1" applyFill="1" applyBorder="1" applyAlignment="1" applyProtection="1">
      <alignment horizontal="center" vertical="center"/>
      <protection locked="0"/>
    </xf>
    <xf numFmtId="0" fontId="53" fillId="7" borderId="2" xfId="0" applyFont="1" applyFill="1" applyBorder="1" applyAlignment="1" applyProtection="1">
      <alignment horizontal="center" vertical="center"/>
      <protection locked="0"/>
    </xf>
    <xf numFmtId="177" fontId="53" fillId="3" borderId="1" xfId="0" applyNumberFormat="1" applyFont="1" applyFill="1" applyBorder="1" applyAlignment="1" applyProtection="1">
      <alignment horizontal="center" vertical="center"/>
    </xf>
    <xf numFmtId="177" fontId="53" fillId="3" borderId="2" xfId="0" applyNumberFormat="1" applyFont="1" applyFill="1" applyBorder="1" applyAlignment="1" applyProtection="1">
      <alignment horizontal="center" vertical="center"/>
    </xf>
    <xf numFmtId="183" fontId="53" fillId="3" borderId="1" xfId="0" applyNumberFormat="1" applyFont="1" applyFill="1" applyBorder="1" applyAlignment="1" applyProtection="1">
      <alignment horizontal="center" vertical="center"/>
    </xf>
    <xf numFmtId="183" fontId="53" fillId="3" borderId="3" xfId="0" applyNumberFormat="1" applyFont="1" applyFill="1" applyBorder="1" applyAlignment="1" applyProtection="1">
      <alignment horizontal="center" vertical="center"/>
    </xf>
    <xf numFmtId="183" fontId="53" fillId="3" borderId="2" xfId="0" applyNumberFormat="1" applyFont="1" applyFill="1" applyBorder="1" applyAlignment="1" applyProtection="1">
      <alignment horizontal="center" vertical="center"/>
    </xf>
    <xf numFmtId="181" fontId="53" fillId="0" borderId="1" xfId="0" applyNumberFormat="1" applyFont="1" applyFill="1" applyBorder="1" applyAlignment="1" applyProtection="1">
      <alignment horizontal="center" vertical="center"/>
    </xf>
    <xf numFmtId="181" fontId="53" fillId="0" borderId="3" xfId="0" applyNumberFormat="1" applyFont="1" applyFill="1" applyBorder="1" applyAlignment="1" applyProtection="1">
      <alignment horizontal="center" vertical="center"/>
    </xf>
    <xf numFmtId="181" fontId="53" fillId="0" borderId="2" xfId="0" applyNumberFormat="1" applyFont="1" applyFill="1" applyBorder="1" applyAlignment="1" applyProtection="1">
      <alignment horizontal="center" vertical="center"/>
    </xf>
    <xf numFmtId="177" fontId="53" fillId="0" borderId="1" xfId="0" applyNumberFormat="1" applyFont="1" applyFill="1" applyBorder="1" applyAlignment="1" applyProtection="1">
      <alignment horizontal="center" vertical="center"/>
    </xf>
    <xf numFmtId="177" fontId="53" fillId="0" borderId="3" xfId="0" applyNumberFormat="1" applyFont="1" applyFill="1" applyBorder="1" applyAlignment="1" applyProtection="1">
      <alignment horizontal="center" vertical="center"/>
    </xf>
    <xf numFmtId="177" fontId="53" fillId="0" borderId="2" xfId="0" applyNumberFormat="1" applyFont="1" applyFill="1" applyBorder="1" applyAlignment="1" applyProtection="1">
      <alignment horizontal="center" vertical="center"/>
    </xf>
    <xf numFmtId="177" fontId="53" fillId="0" borderId="1" xfId="0" applyNumberFormat="1" applyFont="1" applyFill="1" applyBorder="1" applyAlignment="1" applyProtection="1">
      <alignment horizontal="right" vertical="center"/>
    </xf>
    <xf numFmtId="177" fontId="53" fillId="0" borderId="2" xfId="0" applyNumberFormat="1" applyFont="1" applyFill="1" applyBorder="1" applyAlignment="1" applyProtection="1">
      <alignment horizontal="right" vertical="center"/>
    </xf>
    <xf numFmtId="182" fontId="53" fillId="3" borderId="0" xfId="0" applyNumberFormat="1" applyFont="1" applyFill="1" applyBorder="1" applyAlignment="1" applyProtection="1">
      <alignment horizontal="center" vertical="center"/>
    </xf>
    <xf numFmtId="184" fontId="53" fillId="3" borderId="1" xfId="0" applyNumberFormat="1" applyFont="1" applyFill="1" applyBorder="1" applyAlignment="1" applyProtection="1">
      <alignment horizontal="center" vertical="center"/>
    </xf>
    <xf numFmtId="184" fontId="53" fillId="3" borderId="3" xfId="0" applyNumberFormat="1" applyFont="1" applyFill="1" applyBorder="1" applyAlignment="1" applyProtection="1">
      <alignment horizontal="center" vertical="center"/>
    </xf>
    <xf numFmtId="184" fontId="53" fillId="3" borderId="2" xfId="0" applyNumberFormat="1" applyFont="1" applyFill="1" applyBorder="1" applyAlignment="1" applyProtection="1">
      <alignment horizontal="center" vertical="center"/>
    </xf>
    <xf numFmtId="0" fontId="53" fillId="5" borderId="1" xfId="0" applyFont="1" applyFill="1" applyBorder="1" applyAlignment="1" applyProtection="1">
      <alignment horizontal="center" vertical="center"/>
      <protection locked="0"/>
    </xf>
    <xf numFmtId="0" fontId="53" fillId="5" borderId="2" xfId="0" applyFont="1" applyFill="1" applyBorder="1" applyAlignment="1" applyProtection="1">
      <alignment horizontal="center" vertical="center"/>
      <protection locked="0"/>
    </xf>
    <xf numFmtId="177" fontId="53" fillId="3" borderId="0" xfId="0" applyNumberFormat="1" applyFont="1" applyFill="1" applyBorder="1" applyAlignment="1" applyProtection="1">
      <alignment horizontal="right" vertical="center"/>
    </xf>
    <xf numFmtId="0" fontId="43" fillId="3" borderId="0" xfId="0" applyFont="1" applyFill="1" applyAlignment="1">
      <alignment horizontal="left" vertical="center"/>
    </xf>
    <xf numFmtId="0" fontId="40" fillId="3" borderId="7" xfId="0" applyFont="1" applyFill="1" applyBorder="1" applyAlignment="1">
      <alignment horizontal="center" vertical="center"/>
    </xf>
    <xf numFmtId="0" fontId="40" fillId="3" borderId="9" xfId="0" applyFont="1" applyFill="1" applyBorder="1" applyAlignment="1">
      <alignment horizontal="center" vertical="center"/>
    </xf>
    <xf numFmtId="0" fontId="6" fillId="0" borderId="27" xfId="3" applyBorder="1" applyAlignment="1">
      <alignment horizontal="center" vertical="center"/>
    </xf>
    <xf numFmtId="0" fontId="6" fillId="0" borderId="3" xfId="3" applyBorder="1" applyAlignment="1">
      <alignment horizontal="center" vertical="center"/>
    </xf>
    <xf numFmtId="0" fontId="6" fillId="0" borderId="28" xfId="3" applyBorder="1" applyAlignment="1">
      <alignment horizontal="center" vertical="center"/>
    </xf>
    <xf numFmtId="0" fontId="6" fillId="0" borderId="1" xfId="3" applyBorder="1" applyAlignment="1">
      <alignment horizontal="center" vertical="center"/>
    </xf>
    <xf numFmtId="0" fontId="6" fillId="0" borderId="2" xfId="3" applyBorder="1" applyAlignment="1">
      <alignment horizontal="center" vertical="center"/>
    </xf>
    <xf numFmtId="0" fontId="13" fillId="0" borderId="10" xfId="3" applyFont="1" applyBorder="1" applyAlignment="1">
      <alignment horizontal="center" vertical="center"/>
    </xf>
    <xf numFmtId="0" fontId="6" fillId="0" borderId="12" xfId="3" applyBorder="1" applyAlignment="1">
      <alignment horizontal="center" vertical="center"/>
    </xf>
    <xf numFmtId="0" fontId="6" fillId="0" borderId="58" xfId="3" applyBorder="1" applyAlignment="1">
      <alignment horizontal="center" vertical="center"/>
    </xf>
    <xf numFmtId="0" fontId="6" fillId="0" borderId="50" xfId="3" applyBorder="1" applyAlignment="1">
      <alignment horizontal="center" vertical="center"/>
    </xf>
    <xf numFmtId="0" fontId="6" fillId="0" borderId="49" xfId="3" applyBorder="1" applyAlignment="1">
      <alignment horizontal="left" vertical="center"/>
    </xf>
    <xf numFmtId="0" fontId="6" fillId="0" borderId="58" xfId="3" applyBorder="1" applyAlignment="1">
      <alignment horizontal="left" vertical="center"/>
    </xf>
    <xf numFmtId="0" fontId="6" fillId="0" borderId="13" xfId="3" applyBorder="1" applyAlignment="1">
      <alignment horizontal="left" vertical="center"/>
    </xf>
    <xf numFmtId="0" fontId="6" fillId="0" borderId="81" xfId="3" applyBorder="1" applyAlignment="1">
      <alignment horizontal="left" vertical="center"/>
    </xf>
    <xf numFmtId="0" fontId="6" fillId="0" borderId="82" xfId="3" applyBorder="1" applyAlignment="1">
      <alignment horizontal="left" vertical="center"/>
    </xf>
    <xf numFmtId="0" fontId="6" fillId="0" borderId="84" xfId="3" applyBorder="1" applyAlignment="1">
      <alignment horizontal="left" vertical="center"/>
    </xf>
    <xf numFmtId="0" fontId="6" fillId="0" borderId="76" xfId="3" applyBorder="1" applyAlignment="1">
      <alignment horizontal="left" vertical="center"/>
    </xf>
    <xf numFmtId="0" fontId="6" fillId="0" borderId="77" xfId="3" applyBorder="1" applyAlignment="1">
      <alignment horizontal="left" vertical="center"/>
    </xf>
    <xf numFmtId="0" fontId="6" fillId="0" borderId="79" xfId="3" applyBorder="1" applyAlignment="1">
      <alignment horizontal="left" vertical="center"/>
    </xf>
    <xf numFmtId="0" fontId="6" fillId="0" borderId="1" xfId="3" applyBorder="1" applyAlignment="1">
      <alignment horizontal="left" vertical="center"/>
    </xf>
    <xf numFmtId="0" fontId="6" fillId="0" borderId="3" xfId="3" applyBorder="1" applyAlignment="1">
      <alignment horizontal="left" vertical="center"/>
    </xf>
    <xf numFmtId="0" fontId="6" fillId="0" borderId="28" xfId="3" applyBorder="1" applyAlignment="1">
      <alignment horizontal="left" vertical="center"/>
    </xf>
    <xf numFmtId="0" fontId="6" fillId="0" borderId="71" xfId="3" applyBorder="1" applyAlignment="1">
      <alignment horizontal="center" vertical="center"/>
    </xf>
    <xf numFmtId="0" fontId="6" fillId="0" borderId="69" xfId="3" applyBorder="1" applyAlignment="1">
      <alignment horizontal="center" vertical="center"/>
    </xf>
    <xf numFmtId="0" fontId="6" fillId="0" borderId="100" xfId="3" applyBorder="1" applyAlignment="1">
      <alignment horizontal="center" vertical="center"/>
    </xf>
    <xf numFmtId="0" fontId="6" fillId="0" borderId="70" xfId="3" applyBorder="1" applyAlignment="1">
      <alignment horizontal="left" vertical="center"/>
    </xf>
    <xf numFmtId="0" fontId="6" fillId="0" borderId="69" xfId="3" applyBorder="1" applyAlignment="1">
      <alignment horizontal="left" vertical="center"/>
    </xf>
    <xf numFmtId="0" fontId="6" fillId="0" borderId="68" xfId="3" applyBorder="1" applyAlignment="1">
      <alignment horizontal="left" vertical="center"/>
    </xf>
    <xf numFmtId="0" fontId="6" fillId="0" borderId="66" xfId="3" applyBorder="1" applyAlignment="1">
      <alignment horizontal="left" vertical="center"/>
    </xf>
    <xf numFmtId="0" fontId="6" fillId="0" borderId="65" xfId="3" applyBorder="1" applyAlignment="1">
      <alignment horizontal="left" vertical="center"/>
    </xf>
    <xf numFmtId="0" fontId="6" fillId="0" borderId="64" xfId="3" applyBorder="1" applyAlignment="1">
      <alignment horizontal="left" vertical="center"/>
    </xf>
    <xf numFmtId="0" fontId="6" fillId="0" borderId="67" xfId="3" applyBorder="1" applyAlignment="1">
      <alignment horizontal="center" vertical="center"/>
    </xf>
    <xf numFmtId="0" fontId="6" fillId="0" borderId="65" xfId="3" applyBorder="1" applyAlignment="1">
      <alignment horizontal="center" vertical="center"/>
    </xf>
    <xf numFmtId="0" fontId="6" fillId="0" borderId="75" xfId="3" applyBorder="1" applyAlignment="1">
      <alignment horizontal="center" vertical="center"/>
    </xf>
    <xf numFmtId="0" fontId="6" fillId="0" borderId="86" xfId="3" applyBorder="1" applyAlignment="1">
      <alignment horizontal="left" vertical="center"/>
    </xf>
    <xf numFmtId="0" fontId="6" fillId="0" borderId="83" xfId="3" applyBorder="1" applyAlignment="1">
      <alignment horizontal="left" vertical="center"/>
    </xf>
    <xf numFmtId="0" fontId="6" fillId="0" borderId="80" xfId="3" applyBorder="1" applyAlignment="1">
      <alignment horizontal="left" vertical="center"/>
    </xf>
    <xf numFmtId="0" fontId="6" fillId="0" borderId="0" xfId="3" applyBorder="1" applyAlignment="1">
      <alignment horizontal="left" vertical="center"/>
    </xf>
    <xf numFmtId="0" fontId="6" fillId="0" borderId="8" xfId="3" applyBorder="1" applyAlignment="1">
      <alignment horizontal="left" vertical="center"/>
    </xf>
    <xf numFmtId="0" fontId="6" fillId="0" borderId="30" xfId="3" applyBorder="1" applyAlignment="1">
      <alignment horizontal="left" vertical="center"/>
    </xf>
    <xf numFmtId="0" fontId="6" fillId="0" borderId="39" xfId="3" applyBorder="1" applyAlignment="1">
      <alignment horizontal="left" vertical="center"/>
    </xf>
    <xf numFmtId="0" fontId="6" fillId="0" borderId="10" xfId="3" applyBorder="1" applyAlignment="1">
      <alignment horizontal="left" vertical="center"/>
    </xf>
    <xf numFmtId="0" fontId="6" fillId="0" borderId="11" xfId="3" applyBorder="1" applyAlignment="1">
      <alignment horizontal="left" vertical="center"/>
    </xf>
    <xf numFmtId="0" fontId="6" fillId="0" borderId="76" xfId="3" applyBorder="1" applyAlignment="1">
      <alignment horizontal="center" vertical="center"/>
    </xf>
    <xf numFmtId="0" fontId="6" fillId="0" borderId="77" xfId="3" applyBorder="1" applyAlignment="1">
      <alignment horizontal="center" vertical="center"/>
    </xf>
    <xf numFmtId="0" fontId="6" fillId="0" borderId="78" xfId="3" applyBorder="1" applyAlignment="1">
      <alignment horizontal="center" vertical="center"/>
    </xf>
    <xf numFmtId="0" fontId="6" fillId="0" borderId="81" xfId="3" applyBorder="1" applyAlignment="1">
      <alignment horizontal="center" vertical="center"/>
    </xf>
    <xf numFmtId="0" fontId="6" fillId="0" borderId="82" xfId="3" applyBorder="1" applyAlignment="1">
      <alignment horizontal="center" vertical="center"/>
    </xf>
    <xf numFmtId="0" fontId="6" fillId="0" borderId="83" xfId="3" applyBorder="1" applyAlignment="1">
      <alignment horizontal="center" vertical="center"/>
    </xf>
    <xf numFmtId="0" fontId="6" fillId="0" borderId="63" xfId="3" applyBorder="1" applyAlignment="1">
      <alignment horizontal="center" vertical="center"/>
    </xf>
    <xf numFmtId="0" fontId="6" fillId="0" borderId="61" xfId="3" applyBorder="1" applyAlignment="1">
      <alignment horizontal="center" vertical="center"/>
    </xf>
    <xf numFmtId="0" fontId="6" fillId="0" borderId="101" xfId="3" applyBorder="1" applyAlignment="1">
      <alignment horizontal="center" vertical="center"/>
    </xf>
    <xf numFmtId="0" fontId="6" fillId="0" borderId="62" xfId="3" applyBorder="1" applyAlignment="1">
      <alignment horizontal="left" vertical="center"/>
    </xf>
    <xf numFmtId="0" fontId="6" fillId="0" borderId="61" xfId="3" applyBorder="1" applyAlignment="1">
      <alignment horizontal="left" vertical="center"/>
    </xf>
    <xf numFmtId="0" fontId="6" fillId="0" borderId="60" xfId="3" applyBorder="1" applyAlignment="1">
      <alignment horizontal="left" vertical="center"/>
    </xf>
    <xf numFmtId="0" fontId="6" fillId="0" borderId="29" xfId="3" applyBorder="1" applyAlignment="1">
      <alignment horizontal="left" vertical="center"/>
    </xf>
    <xf numFmtId="0" fontId="6" fillId="0" borderId="78" xfId="3" applyBorder="1" applyAlignment="1">
      <alignment horizontal="left" vertical="center"/>
    </xf>
    <xf numFmtId="0" fontId="6" fillId="0" borderId="57" xfId="3" applyBorder="1" applyAlignment="1">
      <alignment horizontal="left" vertical="center"/>
    </xf>
    <xf numFmtId="0" fontId="2" fillId="0" borderId="1" xfId="1" applyFont="1" applyBorder="1" applyAlignment="1">
      <alignment horizontal="center" vertical="center"/>
    </xf>
    <xf numFmtId="0" fontId="2" fillId="0" borderId="3" xfId="1" applyBorder="1" applyAlignment="1">
      <alignment horizontal="center" vertical="center"/>
    </xf>
    <xf numFmtId="0" fontId="2" fillId="0" borderId="2" xfId="1" applyBorder="1" applyAlignment="1">
      <alignment horizontal="center" vertical="center"/>
    </xf>
    <xf numFmtId="0" fontId="2" fillId="0" borderId="36" xfId="1" applyBorder="1" applyAlignment="1">
      <alignment horizontal="center" vertical="center"/>
    </xf>
    <xf numFmtId="0" fontId="56" fillId="3" borderId="30" xfId="21" applyFont="1" applyFill="1" applyBorder="1" applyAlignment="1">
      <alignment horizontal="left" vertical="center" wrapText="1"/>
    </xf>
    <xf numFmtId="0" fontId="56" fillId="3" borderId="8" xfId="21" applyFont="1" applyFill="1" applyBorder="1" applyAlignment="1">
      <alignment horizontal="left" vertical="center" wrapText="1"/>
    </xf>
    <xf numFmtId="0" fontId="56" fillId="3" borderId="39" xfId="21" applyFont="1" applyFill="1" applyBorder="1" applyAlignment="1">
      <alignment horizontal="center" vertical="top" wrapText="1"/>
    </xf>
    <xf numFmtId="0" fontId="56" fillId="3" borderId="11" xfId="21" applyFont="1" applyFill="1" applyBorder="1" applyAlignment="1">
      <alignment horizontal="center" vertical="top" wrapText="1"/>
    </xf>
    <xf numFmtId="0" fontId="58" fillId="3" borderId="0" xfId="21" applyFont="1" applyFill="1" applyBorder="1" applyAlignment="1">
      <alignment horizontal="center" vertical="center"/>
    </xf>
    <xf numFmtId="0" fontId="56" fillId="3" borderId="106" xfId="21" applyFont="1" applyFill="1" applyBorder="1" applyAlignment="1">
      <alignment horizontal="center" vertical="center" wrapText="1"/>
    </xf>
    <xf numFmtId="0" fontId="56" fillId="3" borderId="108" xfId="21" applyFont="1" applyFill="1" applyBorder="1" applyAlignment="1">
      <alignment horizontal="center" vertical="center" wrapText="1"/>
    </xf>
    <xf numFmtId="0" fontId="56" fillId="3" borderId="29" xfId="21" applyFont="1" applyFill="1" applyBorder="1" applyAlignment="1">
      <alignment horizontal="left" vertical="center" wrapText="1"/>
    </xf>
    <xf numFmtId="0" fontId="56" fillId="3" borderId="79" xfId="21" applyFont="1" applyFill="1" applyBorder="1" applyAlignment="1">
      <alignment horizontal="left" vertical="center" wrapText="1"/>
    </xf>
    <xf numFmtId="0" fontId="56" fillId="3" borderId="30" xfId="21" applyFont="1" applyFill="1" applyBorder="1" applyAlignment="1">
      <alignment horizontal="left" vertical="top" wrapText="1"/>
    </xf>
    <xf numFmtId="0" fontId="56" fillId="3" borderId="8" xfId="21" applyFont="1" applyFill="1" applyBorder="1" applyAlignment="1">
      <alignment horizontal="left" vertical="top" wrapText="1"/>
    </xf>
    <xf numFmtId="0" fontId="56" fillId="3" borderId="30" xfId="21" applyFont="1" applyFill="1" applyBorder="1" applyAlignment="1">
      <alignment horizontal="center" vertical="top" wrapText="1"/>
    </xf>
    <xf numFmtId="0" fontId="56" fillId="3" borderId="8" xfId="21" applyFont="1" applyFill="1" applyBorder="1" applyAlignment="1">
      <alignment horizontal="center" vertical="top" wrapText="1"/>
    </xf>
    <xf numFmtId="0" fontId="60" fillId="3" borderId="76" xfId="22" applyFont="1" applyFill="1" applyBorder="1" applyAlignment="1">
      <alignment horizontal="center" vertical="top"/>
    </xf>
    <xf numFmtId="0" fontId="60" fillId="3" borderId="77" xfId="22" applyFont="1" applyFill="1" applyBorder="1" applyAlignment="1">
      <alignment horizontal="center" vertical="top"/>
    </xf>
    <xf numFmtId="0" fontId="60" fillId="3" borderId="78" xfId="22" applyFont="1" applyFill="1" applyBorder="1" applyAlignment="1">
      <alignment horizontal="center" vertical="top"/>
    </xf>
    <xf numFmtId="0" fontId="60" fillId="3" borderId="0" xfId="22" applyFont="1" applyFill="1" applyBorder="1" applyAlignment="1">
      <alignment horizontal="left" vertical="top"/>
    </xf>
    <xf numFmtId="0" fontId="58" fillId="3" borderId="0" xfId="22" applyFont="1" applyFill="1" applyBorder="1" applyAlignment="1">
      <alignment horizontal="center" vertical="center"/>
    </xf>
    <xf numFmtId="0" fontId="59" fillId="3" borderId="0" xfId="22" applyFont="1" applyFill="1" applyBorder="1" applyAlignment="1">
      <alignment horizontal="center" vertical="center"/>
    </xf>
    <xf numFmtId="0" fontId="59" fillId="3" borderId="0" xfId="22" applyFont="1" applyFill="1" applyBorder="1" applyAlignment="1">
      <alignment horizontal="right" vertical="center"/>
    </xf>
    <xf numFmtId="0" fontId="58" fillId="3" borderId="0" xfId="22" applyFont="1" applyFill="1" applyBorder="1" applyAlignment="1">
      <alignment horizontal="right"/>
    </xf>
    <xf numFmtId="0" fontId="57" fillId="3" borderId="0" xfId="22" applyFont="1" applyFill="1" applyBorder="1" applyAlignment="1">
      <alignment horizontal="left" vertical="center"/>
    </xf>
    <xf numFmtId="0" fontId="57" fillId="3" borderId="82" xfId="22" applyFont="1" applyFill="1" applyBorder="1" applyAlignment="1">
      <alignment horizontal="left" vertical="center"/>
    </xf>
    <xf numFmtId="0" fontId="57" fillId="3" borderId="77" xfId="22" applyFont="1" applyFill="1" applyBorder="1" applyAlignment="1">
      <alignment horizontal="left"/>
    </xf>
    <xf numFmtId="0" fontId="60" fillId="3" borderId="82" xfId="22" applyFont="1" applyFill="1" applyBorder="1" applyAlignment="1">
      <alignment horizontal="center"/>
    </xf>
    <xf numFmtId="0" fontId="59" fillId="3" borderId="0" xfId="22" applyFont="1" applyFill="1" applyBorder="1" applyAlignment="1">
      <alignment horizontal="center" vertical="top"/>
    </xf>
    <xf numFmtId="0" fontId="64" fillId="3" borderId="0" xfId="22" applyFont="1" applyFill="1" applyBorder="1" applyAlignment="1">
      <alignment horizontal="left" vertical="top" wrapText="1"/>
    </xf>
    <xf numFmtId="0" fontId="60" fillId="3" borderId="0" xfId="22" applyFont="1" applyFill="1" applyBorder="1" applyAlignment="1">
      <alignment horizontal="center" vertical="top"/>
    </xf>
    <xf numFmtId="0" fontId="57" fillId="3" borderId="82" xfId="22" applyFont="1" applyFill="1" applyBorder="1" applyAlignment="1">
      <alignment horizontal="left" vertical="top" wrapText="1"/>
    </xf>
    <xf numFmtId="0" fontId="57" fillId="3" borderId="83" xfId="22" applyFont="1" applyFill="1" applyBorder="1" applyAlignment="1">
      <alignment horizontal="left" vertical="top" wrapText="1"/>
    </xf>
    <xf numFmtId="0" fontId="57" fillId="3" borderId="80" xfId="22" applyFont="1" applyFill="1" applyBorder="1" applyAlignment="1">
      <alignment horizontal="left" vertical="top" wrapText="1"/>
    </xf>
    <xf numFmtId="0" fontId="57" fillId="3" borderId="0" xfId="22" applyFont="1" applyFill="1" applyBorder="1" applyAlignment="1">
      <alignment horizontal="left" vertical="top"/>
    </xf>
    <xf numFmtId="0" fontId="57" fillId="3" borderId="57" xfId="22" applyFont="1" applyFill="1" applyBorder="1" applyAlignment="1">
      <alignment horizontal="left" vertical="top"/>
    </xf>
    <xf numFmtId="0" fontId="57" fillId="3" borderId="0" xfId="22" applyFont="1" applyFill="1" applyBorder="1" applyAlignment="1">
      <alignment horizontal="left" vertical="top" wrapText="1"/>
    </xf>
    <xf numFmtId="0" fontId="57" fillId="3" borderId="57" xfId="22" applyFont="1" applyFill="1" applyBorder="1" applyAlignment="1">
      <alignment horizontal="left" vertical="top" wrapText="1"/>
    </xf>
    <xf numFmtId="0" fontId="15" fillId="0" borderId="0" xfId="1" applyFont="1" applyFill="1" applyBorder="1" applyAlignment="1">
      <alignment horizontal="justify" vertical="top" wrapText="1"/>
    </xf>
    <xf numFmtId="0" fontId="15" fillId="0" borderId="0" xfId="1" applyFont="1" applyFill="1" applyBorder="1" applyAlignment="1">
      <alignment vertical="top"/>
    </xf>
    <xf numFmtId="0" fontId="15" fillId="0" borderId="8" xfId="1" applyFont="1" applyFill="1" applyBorder="1" applyAlignment="1">
      <alignment vertical="top"/>
    </xf>
    <xf numFmtId="0" fontId="17" fillId="0" borderId="0" xfId="5" applyFont="1" applyFill="1" applyAlignment="1">
      <alignment horizontal="left"/>
    </xf>
    <xf numFmtId="0" fontId="18" fillId="0" borderId="0" xfId="5" applyFont="1" applyFill="1" applyAlignment="1">
      <alignment horizontal="center" vertical="center"/>
    </xf>
    <xf numFmtId="0" fontId="9" fillId="0" borderId="0" xfId="5" applyFill="1" applyAlignment="1"/>
    <xf numFmtId="0" fontId="8" fillId="0" borderId="0" xfId="5" applyFont="1" applyFill="1" applyAlignment="1">
      <alignment horizontal="left" vertical="top" wrapText="1"/>
    </xf>
    <xf numFmtId="0" fontId="9" fillId="0" borderId="0" xfId="5" applyFont="1" applyFill="1" applyAlignment="1">
      <alignment horizontal="center" vertical="center"/>
    </xf>
    <xf numFmtId="0" fontId="15" fillId="0" borderId="40" xfId="5" applyFont="1" applyFill="1" applyBorder="1" applyAlignment="1">
      <alignment horizontal="left" vertical="center"/>
    </xf>
    <xf numFmtId="0" fontId="15" fillId="0" borderId="5" xfId="5" applyFont="1" applyFill="1" applyBorder="1" applyAlignment="1">
      <alignment horizontal="left" vertical="center"/>
    </xf>
    <xf numFmtId="0" fontId="15" fillId="0" borderId="6" xfId="5" applyFont="1" applyFill="1" applyBorder="1" applyAlignment="1">
      <alignment horizontal="left" vertical="center"/>
    </xf>
    <xf numFmtId="0" fontId="15" fillId="0" borderId="0" xfId="5" applyFont="1" applyFill="1" applyBorder="1" applyAlignment="1">
      <alignment horizontal="justify" vertical="top" wrapText="1"/>
    </xf>
    <xf numFmtId="0" fontId="15" fillId="0" borderId="0" xfId="5" applyFont="1" applyFill="1" applyBorder="1" applyAlignment="1">
      <alignment vertical="top"/>
    </xf>
    <xf numFmtId="0" fontId="15" fillId="0" borderId="8" xfId="5" applyFont="1" applyFill="1" applyBorder="1" applyAlignment="1">
      <alignment vertical="top"/>
    </xf>
    <xf numFmtId="0" fontId="15" fillId="0" borderId="0" xfId="1" applyFont="1" applyFill="1" applyBorder="1" applyAlignment="1">
      <alignment vertical="top" wrapText="1"/>
    </xf>
    <xf numFmtId="0" fontId="15" fillId="0" borderId="8" xfId="1" applyFont="1" applyFill="1" applyBorder="1" applyAlignment="1">
      <alignment vertical="top" wrapText="1"/>
    </xf>
    <xf numFmtId="0" fontId="15" fillId="0" borderId="0" xfId="1" applyFont="1" applyFill="1" applyBorder="1" applyAlignment="1">
      <alignment horizontal="left" vertical="center" wrapText="1"/>
    </xf>
    <xf numFmtId="0" fontId="15" fillId="0" borderId="8" xfId="1" applyFont="1" applyFill="1" applyBorder="1" applyAlignment="1">
      <alignment horizontal="justify" vertical="top" wrapText="1"/>
    </xf>
    <xf numFmtId="0" fontId="15" fillId="0" borderId="10" xfId="1" applyFont="1" applyFill="1" applyBorder="1" applyAlignment="1">
      <alignment horizontal="justify" vertical="top" wrapText="1"/>
    </xf>
    <xf numFmtId="0" fontId="15" fillId="0" borderId="11" xfId="1" applyFont="1" applyFill="1" applyBorder="1" applyAlignment="1">
      <alignment horizontal="justify" vertical="top" wrapText="1"/>
    </xf>
    <xf numFmtId="0" fontId="54" fillId="0" borderId="0" xfId="1" applyFont="1" applyFill="1" applyAlignment="1">
      <alignment horizontal="right" vertical="center"/>
    </xf>
    <xf numFmtId="0" fontId="54" fillId="0" borderId="0" xfId="1" applyFont="1" applyFill="1" applyAlignment="1">
      <alignment horizontal="center" vertical="top"/>
    </xf>
    <xf numFmtId="0" fontId="54" fillId="0" borderId="0" xfId="1" applyFont="1" applyFill="1" applyAlignment="1">
      <alignment horizontal="center" vertical="center"/>
    </xf>
    <xf numFmtId="0" fontId="54" fillId="0" borderId="1" xfId="1" applyFont="1" applyFill="1" applyBorder="1" applyAlignment="1">
      <alignment horizontal="center" vertical="center" wrapText="1"/>
    </xf>
    <xf numFmtId="0" fontId="54" fillId="0" borderId="3" xfId="1" applyFont="1" applyFill="1" applyBorder="1" applyAlignment="1">
      <alignment horizontal="center" vertical="center" wrapText="1"/>
    </xf>
    <xf numFmtId="0" fontId="54" fillId="0" borderId="2" xfId="1" applyFont="1" applyFill="1" applyBorder="1" applyAlignment="1">
      <alignment horizontal="center" vertical="center" wrapText="1"/>
    </xf>
    <xf numFmtId="0" fontId="54" fillId="0" borderId="1" xfId="1" applyFont="1" applyFill="1" applyBorder="1" applyAlignment="1">
      <alignment horizontal="center" vertical="center"/>
    </xf>
    <xf numFmtId="0" fontId="54" fillId="0" borderId="3" xfId="1" applyFont="1" applyFill="1" applyBorder="1" applyAlignment="1">
      <alignment horizontal="center" vertical="center"/>
    </xf>
    <xf numFmtId="0" fontId="54" fillId="0" borderId="2" xfId="1" applyFont="1" applyFill="1" applyBorder="1" applyAlignment="1">
      <alignment horizontal="center" vertical="center"/>
    </xf>
    <xf numFmtId="0" fontId="54" fillId="0" borderId="76" xfId="1" applyFont="1" applyFill="1" applyBorder="1" applyAlignment="1">
      <alignment horizontal="center" vertical="center" wrapText="1"/>
    </xf>
    <xf numFmtId="0" fontId="54" fillId="0" borderId="77" xfId="1" applyFont="1" applyFill="1" applyBorder="1" applyAlignment="1">
      <alignment horizontal="center" vertical="center" wrapText="1"/>
    </xf>
    <xf numFmtId="0" fontId="54" fillId="0" borderId="78" xfId="1" applyFont="1" applyFill="1" applyBorder="1" applyAlignment="1">
      <alignment horizontal="center" vertical="center" wrapText="1"/>
    </xf>
    <xf numFmtId="0" fontId="54" fillId="0" borderId="124" xfId="1" applyFont="1" applyFill="1" applyBorder="1" applyAlignment="1">
      <alignment vertical="center" wrapText="1"/>
    </xf>
    <xf numFmtId="0" fontId="54" fillId="0" borderId="125" xfId="1" applyFont="1" applyFill="1" applyBorder="1" applyAlignment="1">
      <alignment vertical="center" wrapText="1"/>
    </xf>
    <xf numFmtId="0" fontId="54" fillId="0" borderId="126" xfId="1" applyFont="1" applyFill="1" applyBorder="1" applyAlignment="1">
      <alignment vertical="center" wrapText="1"/>
    </xf>
    <xf numFmtId="0" fontId="54" fillId="0" borderId="127" xfId="1" applyFont="1" applyFill="1" applyBorder="1" applyAlignment="1">
      <alignment horizontal="justify" vertical="center" wrapText="1"/>
    </xf>
    <xf numFmtId="0" fontId="54" fillId="0" borderId="128" xfId="1" applyFont="1" applyFill="1" applyBorder="1" applyAlignment="1">
      <alignment horizontal="justify" vertical="center" wrapText="1"/>
    </xf>
    <xf numFmtId="0" fontId="54" fillId="0" borderId="129" xfId="1" applyFont="1" applyFill="1" applyBorder="1" applyAlignment="1">
      <alignment horizontal="justify" vertical="center" wrapText="1"/>
    </xf>
    <xf numFmtId="0" fontId="54" fillId="0" borderId="0" xfId="1" applyFont="1" applyFill="1" applyBorder="1" applyAlignment="1">
      <alignment horizontal="justify" vertical="center" wrapText="1"/>
    </xf>
    <xf numFmtId="0" fontId="54" fillId="0" borderId="118" xfId="1" applyFont="1" applyFill="1" applyBorder="1" applyAlignment="1">
      <alignment horizontal="center" vertical="center"/>
    </xf>
    <xf numFmtId="0" fontId="54" fillId="0" borderId="119" xfId="1" applyFont="1" applyFill="1" applyBorder="1" applyAlignment="1">
      <alignment horizontal="center" vertical="center"/>
    </xf>
    <xf numFmtId="0" fontId="54" fillId="0" borderId="120" xfId="1" applyFont="1" applyFill="1" applyBorder="1" applyAlignment="1">
      <alignment horizontal="center" vertical="center"/>
    </xf>
    <xf numFmtId="0" fontId="54" fillId="0" borderId="121" xfId="1" applyFont="1" applyFill="1" applyBorder="1" applyAlignment="1">
      <alignment horizontal="center" vertical="center"/>
    </xf>
    <xf numFmtId="0" fontId="54" fillId="0" borderId="122" xfId="1" applyFont="1" applyFill="1" applyBorder="1" applyAlignment="1">
      <alignment horizontal="center" vertical="center"/>
    </xf>
    <xf numFmtId="0" fontId="54" fillId="0" borderId="123" xfId="1" applyFont="1" applyFill="1" applyBorder="1" applyAlignment="1">
      <alignment horizontal="center" vertical="center"/>
    </xf>
    <xf numFmtId="0" fontId="54" fillId="0" borderId="1" xfId="1" applyFont="1" applyFill="1" applyBorder="1" applyAlignment="1">
      <alignment horizontal="left" vertical="center" wrapText="1"/>
    </xf>
    <xf numFmtId="0" fontId="54" fillId="0" borderId="3" xfId="1" applyFont="1" applyFill="1" applyBorder="1" applyAlignment="1">
      <alignment horizontal="left" vertical="center" wrapText="1"/>
    </xf>
    <xf numFmtId="0" fontId="54" fillId="0" borderId="2" xfId="1" applyFont="1" applyFill="1" applyBorder="1" applyAlignment="1">
      <alignment horizontal="left" vertical="center" wrapText="1"/>
    </xf>
    <xf numFmtId="0" fontId="54" fillId="0" borderId="36" xfId="1" applyFont="1" applyFill="1" applyBorder="1" applyAlignment="1">
      <alignment horizontal="left" wrapText="1"/>
    </xf>
    <xf numFmtId="0" fontId="54" fillId="0" borderId="1" xfId="1" applyFont="1" applyFill="1" applyBorder="1" applyAlignment="1">
      <alignment horizontal="center" wrapText="1"/>
    </xf>
    <xf numFmtId="0" fontId="54" fillId="0" borderId="3" xfId="1" applyFont="1" applyFill="1" applyBorder="1" applyAlignment="1">
      <alignment horizontal="center" wrapText="1"/>
    </xf>
    <xf numFmtId="0" fontId="54" fillId="0" borderId="2" xfId="1" applyFont="1" applyFill="1" applyBorder="1" applyAlignment="1">
      <alignment horizontal="center" wrapText="1"/>
    </xf>
    <xf numFmtId="0" fontId="2" fillId="0" borderId="36" xfId="1" applyFont="1" applyFill="1" applyBorder="1" applyAlignment="1">
      <alignment horizontal="left" wrapText="1"/>
    </xf>
    <xf numFmtId="0" fontId="2" fillId="0" borderId="1" xfId="1" applyFont="1" applyFill="1" applyBorder="1" applyAlignment="1">
      <alignment horizontal="left" wrapText="1"/>
    </xf>
    <xf numFmtId="0" fontId="54" fillId="0" borderId="1" xfId="1" applyFont="1" applyFill="1" applyBorder="1" applyAlignment="1">
      <alignment horizontal="center"/>
    </xf>
    <xf numFmtId="0" fontId="54" fillId="0" borderId="3" xfId="1" applyFont="1" applyFill="1" applyBorder="1" applyAlignment="1">
      <alignment horizontal="center"/>
    </xf>
    <xf numFmtId="0" fontId="54" fillId="0" borderId="2" xfId="1" applyFont="1" applyFill="1" applyBorder="1" applyAlignment="1">
      <alignment horizontal="center"/>
    </xf>
    <xf numFmtId="0" fontId="54" fillId="0" borderId="36" xfId="1" applyFont="1" applyFill="1" applyBorder="1" applyAlignment="1">
      <alignment horizontal="left" vertical="center" wrapText="1"/>
    </xf>
    <xf numFmtId="0" fontId="2" fillId="0" borderId="36" xfId="1" applyFont="1" applyFill="1" applyBorder="1" applyAlignment="1">
      <alignment horizontal="left" vertical="center" wrapText="1"/>
    </xf>
    <xf numFmtId="0" fontId="54" fillId="0" borderId="37" xfId="1" applyFont="1" applyFill="1" applyBorder="1" applyAlignment="1">
      <alignment horizontal="left" vertical="center" wrapText="1"/>
    </xf>
    <xf numFmtId="0" fontId="2" fillId="0" borderId="37" xfId="1" applyFont="1" applyFill="1" applyBorder="1" applyAlignment="1">
      <alignment horizontal="left" vertical="center" wrapText="1"/>
    </xf>
    <xf numFmtId="0" fontId="54" fillId="0" borderId="37" xfId="1" applyFont="1" applyFill="1" applyBorder="1" applyAlignment="1">
      <alignment horizontal="center" vertical="center" textRotation="255" shrinkToFit="1"/>
    </xf>
    <xf numFmtId="0" fontId="54" fillId="0" borderId="56" xfId="1" applyFont="1" applyFill="1" applyBorder="1" applyAlignment="1">
      <alignment horizontal="center" vertical="center" textRotation="255" shrinkToFit="1"/>
    </xf>
    <xf numFmtId="0" fontId="54" fillId="0" borderId="38" xfId="1" applyFont="1" applyFill="1" applyBorder="1" applyAlignment="1">
      <alignment horizontal="center" vertical="center" textRotation="255" shrinkToFit="1"/>
    </xf>
    <xf numFmtId="0" fontId="54" fillId="0" borderId="37" xfId="1" applyFont="1" applyFill="1" applyBorder="1" applyAlignment="1">
      <alignment horizontal="center" vertical="center" textRotation="255" wrapText="1"/>
    </xf>
    <xf numFmtId="0" fontId="54" fillId="0" borderId="56" xfId="1" applyFont="1" applyFill="1" applyBorder="1" applyAlignment="1">
      <alignment horizontal="center" vertical="center" textRotation="255" wrapText="1"/>
    </xf>
    <xf numFmtId="0" fontId="54" fillId="0" borderId="38" xfId="1" applyFont="1" applyFill="1" applyBorder="1" applyAlignment="1">
      <alignment horizontal="center" vertical="center" textRotation="255" wrapText="1"/>
    </xf>
    <xf numFmtId="0" fontId="54" fillId="0" borderId="76" xfId="1" applyFont="1" applyFill="1" applyBorder="1" applyAlignment="1">
      <alignment horizontal="left" vertical="center" wrapText="1"/>
    </xf>
    <xf numFmtId="0" fontId="54" fillId="0" borderId="77" xfId="1" applyFont="1" applyFill="1" applyBorder="1" applyAlignment="1">
      <alignment horizontal="left" vertical="center" wrapText="1"/>
    </xf>
    <xf numFmtId="0" fontId="2" fillId="0" borderId="77" xfId="1" applyFont="1" applyFill="1" applyBorder="1" applyAlignment="1">
      <alignment horizontal="left" vertical="center" wrapText="1"/>
    </xf>
    <xf numFmtId="0" fontId="54" fillId="0" borderId="80" xfId="1" applyFont="1" applyFill="1" applyBorder="1" applyAlignment="1">
      <alignment horizontal="left" vertical="center" wrapText="1"/>
    </xf>
    <xf numFmtId="0" fontId="54" fillId="0" borderId="0" xfId="1" applyFont="1" applyFill="1" applyBorder="1" applyAlignment="1">
      <alignment horizontal="left" vertical="center" wrapText="1"/>
    </xf>
    <xf numFmtId="0" fontId="54" fillId="0" borderId="78" xfId="1" applyFont="1" applyFill="1" applyBorder="1" applyAlignment="1">
      <alignment horizontal="left" vertical="center" wrapText="1"/>
    </xf>
    <xf numFmtId="0" fontId="54" fillId="0" borderId="57" xfId="1" applyFont="1" applyFill="1" applyBorder="1" applyAlignment="1">
      <alignment horizontal="left" vertical="center" wrapText="1"/>
    </xf>
    <xf numFmtId="0" fontId="54" fillId="0" borderId="81" xfId="1" applyFont="1" applyFill="1" applyBorder="1" applyAlignment="1">
      <alignment horizontal="left" vertical="center" wrapText="1"/>
    </xf>
    <xf numFmtId="0" fontId="54" fillId="0" borderId="82" xfId="1" applyFont="1" applyFill="1" applyBorder="1" applyAlignment="1">
      <alignment horizontal="left" vertical="center" wrapText="1"/>
    </xf>
    <xf numFmtId="0" fontId="54" fillId="0" borderId="83" xfId="1" applyFont="1" applyFill="1" applyBorder="1" applyAlignment="1">
      <alignment horizontal="left" vertical="center" wrapText="1"/>
    </xf>
    <xf numFmtId="0" fontId="61" fillId="0" borderId="36" xfId="1" applyFont="1" applyFill="1" applyBorder="1" applyAlignment="1">
      <alignment horizontal="left" vertical="center" wrapText="1"/>
    </xf>
    <xf numFmtId="0" fontId="61" fillId="0" borderId="3" xfId="1" applyFont="1" applyFill="1" applyBorder="1" applyAlignment="1">
      <alignment horizontal="left" vertical="center" wrapText="1"/>
    </xf>
    <xf numFmtId="0" fontId="61" fillId="0" borderId="2" xfId="1" applyFont="1" applyFill="1" applyBorder="1" applyAlignment="1">
      <alignment horizontal="left" vertical="center" wrapText="1"/>
    </xf>
    <xf numFmtId="0" fontId="54" fillId="0" borderId="3" xfId="1" applyFont="1" applyFill="1" applyBorder="1" applyAlignment="1">
      <alignment horizontal="left" wrapText="1"/>
    </xf>
    <xf numFmtId="0" fontId="2" fillId="0" borderId="3" xfId="1" applyFont="1" applyFill="1" applyBorder="1" applyAlignment="1">
      <alignment horizontal="left" wrapText="1"/>
    </xf>
    <xf numFmtId="0" fontId="54" fillId="0" borderId="76" xfId="1" applyFont="1" applyFill="1" applyBorder="1" applyAlignment="1">
      <alignment horizontal="left" wrapText="1"/>
    </xf>
    <xf numFmtId="0" fontId="54" fillId="0" borderId="77" xfId="1" applyFont="1" applyFill="1" applyBorder="1" applyAlignment="1">
      <alignment horizontal="left" wrapText="1"/>
    </xf>
    <xf numFmtId="0" fontId="54" fillId="0" borderId="78" xfId="1" applyFont="1" applyFill="1" applyBorder="1" applyAlignment="1">
      <alignment horizontal="left" wrapText="1"/>
    </xf>
    <xf numFmtId="0" fontId="54" fillId="0" borderId="0" xfId="1" applyFont="1" applyFill="1" applyBorder="1" applyAlignment="1">
      <alignment horizontal="left" wrapText="1"/>
    </xf>
    <xf numFmtId="0" fontId="54" fillId="0" borderId="57" xfId="1" applyFont="1" applyFill="1" applyBorder="1" applyAlignment="1">
      <alignment horizontal="left" wrapText="1"/>
    </xf>
    <xf numFmtId="0" fontId="54" fillId="0" borderId="80" xfId="1" applyFont="1" applyFill="1" applyBorder="1" applyAlignment="1">
      <alignment horizontal="left" vertical="top" wrapText="1"/>
    </xf>
    <xf numFmtId="0" fontId="54" fillId="0" borderId="0" xfId="1" applyFont="1" applyFill="1" applyBorder="1" applyAlignment="1">
      <alignment horizontal="left" vertical="top" wrapText="1"/>
    </xf>
    <xf numFmtId="0" fontId="54" fillId="0" borderId="57" xfId="1" applyFont="1" applyFill="1" applyBorder="1" applyAlignment="1">
      <alignment horizontal="left" vertical="top" wrapText="1"/>
    </xf>
    <xf numFmtId="0" fontId="54" fillId="0" borderId="80" xfId="1" applyFont="1" applyFill="1" applyBorder="1" applyAlignment="1">
      <alignment horizontal="left" wrapText="1"/>
    </xf>
    <xf numFmtId="0" fontId="54" fillId="0" borderId="1" xfId="1" applyFont="1" applyFill="1" applyBorder="1" applyAlignment="1">
      <alignment horizontal="left" wrapText="1"/>
    </xf>
    <xf numFmtId="0" fontId="54" fillId="0" borderId="2" xfId="1" applyFont="1" applyFill="1" applyBorder="1" applyAlignment="1">
      <alignment horizontal="left" wrapText="1"/>
    </xf>
    <xf numFmtId="0" fontId="54" fillId="0" borderId="36" xfId="1" applyFont="1" applyFill="1" applyBorder="1" applyAlignment="1">
      <alignment horizontal="center"/>
    </xf>
    <xf numFmtId="0" fontId="54" fillId="0" borderId="76" xfId="1" applyFont="1" applyFill="1" applyBorder="1" applyAlignment="1">
      <alignment horizontal="left" vertical="top" wrapText="1"/>
    </xf>
    <xf numFmtId="0" fontId="54" fillId="0" borderId="77" xfId="1" applyFont="1" applyFill="1" applyBorder="1" applyAlignment="1">
      <alignment horizontal="left" vertical="top" wrapText="1"/>
    </xf>
    <xf numFmtId="0" fontId="54" fillId="0" borderId="78" xfId="1" applyFont="1" applyFill="1" applyBorder="1" applyAlignment="1">
      <alignment horizontal="left" vertical="top" wrapText="1"/>
    </xf>
    <xf numFmtId="0" fontId="54" fillId="0" borderId="81" xfId="1" applyFont="1" applyFill="1" applyBorder="1" applyAlignment="1">
      <alignment horizontal="left" vertical="top" wrapText="1"/>
    </xf>
    <xf numFmtId="0" fontId="54" fillId="0" borderId="82" xfId="1" applyFont="1" applyFill="1" applyBorder="1" applyAlignment="1">
      <alignment horizontal="left" vertical="top" wrapText="1"/>
    </xf>
    <xf numFmtId="0" fontId="54" fillId="0" borderId="83" xfId="1" applyFont="1" applyFill="1" applyBorder="1" applyAlignment="1">
      <alignment horizontal="left" vertical="top" wrapText="1"/>
    </xf>
    <xf numFmtId="0" fontId="61" fillId="0" borderId="37" xfId="1" applyFont="1" applyFill="1" applyBorder="1" applyAlignment="1">
      <alignment horizontal="center" vertical="center" textRotation="255" wrapText="1" shrinkToFit="1"/>
    </xf>
    <xf numFmtId="0" fontId="61" fillId="0" borderId="56" xfId="1" applyFont="1" applyFill="1" applyBorder="1" applyAlignment="1">
      <alignment horizontal="center" vertical="center" textRotation="255" wrapText="1" shrinkToFit="1"/>
    </xf>
    <xf numFmtId="0" fontId="54" fillId="0" borderId="76" xfId="1" applyFont="1" applyFill="1" applyBorder="1" applyAlignment="1">
      <alignment horizontal="center" wrapText="1"/>
    </xf>
    <xf numFmtId="0" fontId="54" fillId="0" borderId="78" xfId="1" applyFont="1" applyFill="1" applyBorder="1" applyAlignment="1">
      <alignment horizontal="center" wrapText="1"/>
    </xf>
    <xf numFmtId="0" fontId="54" fillId="0" borderId="81" xfId="1" applyFont="1" applyFill="1" applyBorder="1" applyAlignment="1">
      <alignment horizontal="center" wrapText="1"/>
    </xf>
    <xf numFmtId="0" fontId="54" fillId="0" borderId="83" xfId="1" applyFont="1" applyFill="1" applyBorder="1" applyAlignment="1">
      <alignment horizontal="center" wrapText="1"/>
    </xf>
    <xf numFmtId="0" fontId="54" fillId="0" borderId="128" xfId="1" applyFont="1" applyFill="1" applyBorder="1" applyAlignment="1">
      <alignment horizontal="left" vertical="center"/>
    </xf>
    <xf numFmtId="0" fontId="54" fillId="0" borderId="125" xfId="1" applyFont="1" applyFill="1" applyBorder="1" applyAlignment="1">
      <alignment horizontal="left" vertical="center"/>
    </xf>
    <xf numFmtId="0" fontId="41" fillId="0" borderId="0" xfId="1" applyFont="1" applyFill="1" applyBorder="1" applyAlignment="1">
      <alignment horizontal="center" vertical="center"/>
    </xf>
    <xf numFmtId="0" fontId="54" fillId="0" borderId="128" xfId="1" applyFont="1" applyFill="1" applyBorder="1" applyAlignment="1">
      <alignment horizontal="center" vertical="center" wrapText="1"/>
    </xf>
    <xf numFmtId="0" fontId="54" fillId="0" borderId="125" xfId="1" applyFont="1" applyFill="1" applyBorder="1" applyAlignment="1">
      <alignment horizontal="center" vertical="center" wrapText="1"/>
    </xf>
    <xf numFmtId="0" fontId="54" fillId="0" borderId="135" xfId="1" applyFont="1" applyFill="1" applyBorder="1" applyAlignment="1">
      <alignment horizontal="left" vertical="center" wrapText="1"/>
    </xf>
    <xf numFmtId="0" fontId="54" fillId="0" borderId="136" xfId="1" applyFont="1" applyFill="1" applyBorder="1" applyAlignment="1">
      <alignment horizontal="left" vertical="center" wrapText="1"/>
    </xf>
    <xf numFmtId="0" fontId="2" fillId="0" borderId="76" xfId="1" applyFont="1" applyFill="1" applyBorder="1" applyAlignment="1">
      <alignment horizontal="center" vertical="center"/>
    </xf>
    <xf numFmtId="0" fontId="2" fillId="0" borderId="80" xfId="1" applyFont="1" applyFill="1" applyBorder="1" applyAlignment="1">
      <alignment horizontal="center" vertical="center"/>
    </xf>
    <xf numFmtId="0" fontId="2" fillId="0" borderId="81" xfId="1" applyFont="1" applyFill="1" applyBorder="1" applyAlignment="1">
      <alignment horizontal="center" vertical="center"/>
    </xf>
    <xf numFmtId="0" fontId="54" fillId="0" borderId="78" xfId="1" applyFont="1" applyFill="1" applyBorder="1" applyAlignment="1">
      <alignment horizontal="center" vertical="center"/>
    </xf>
    <xf numFmtId="0" fontId="54" fillId="0" borderId="57" xfId="1" applyFont="1" applyFill="1" applyBorder="1" applyAlignment="1">
      <alignment horizontal="center" vertical="center"/>
    </xf>
    <xf numFmtId="0" fontId="54" fillId="0" borderId="83" xfId="1" applyFont="1" applyFill="1" applyBorder="1" applyAlignment="1">
      <alignment horizontal="center" vertical="center"/>
    </xf>
    <xf numFmtId="0" fontId="54" fillId="0" borderId="37" xfId="1" applyFont="1" applyFill="1" applyBorder="1" applyAlignment="1">
      <alignment horizontal="center" vertical="center" wrapText="1"/>
    </xf>
    <xf numFmtId="0" fontId="54" fillId="0" borderId="56" xfId="1" applyFont="1" applyFill="1" applyBorder="1" applyAlignment="1">
      <alignment horizontal="center" vertical="center" wrapText="1"/>
    </xf>
    <xf numFmtId="0" fontId="54" fillId="0" borderId="38" xfId="1" applyFont="1" applyFill="1" applyBorder="1" applyAlignment="1">
      <alignment horizontal="center" vertical="center" wrapText="1"/>
    </xf>
    <xf numFmtId="0" fontId="54" fillId="0" borderId="56" xfId="1" applyFont="1" applyFill="1" applyBorder="1" applyAlignment="1">
      <alignment horizontal="center" vertical="center"/>
    </xf>
    <xf numFmtId="0" fontId="54" fillId="0" borderId="38" xfId="1" applyFont="1" applyFill="1" applyBorder="1" applyAlignment="1">
      <alignment horizontal="center" vertical="center"/>
    </xf>
    <xf numFmtId="0" fontId="54" fillId="0" borderId="38" xfId="1" applyFont="1" applyFill="1" applyBorder="1" applyAlignment="1">
      <alignment horizontal="left" vertical="center" wrapText="1"/>
    </xf>
    <xf numFmtId="0" fontId="54" fillId="0" borderId="0" xfId="8" applyFont="1" applyFill="1" applyBorder="1" applyAlignment="1">
      <alignment vertical="center"/>
    </xf>
    <xf numFmtId="0" fontId="53" fillId="0" borderId="0" xfId="1" applyFont="1" applyFill="1" applyAlignment="1">
      <alignment horizontal="left" vertical="top"/>
    </xf>
    <xf numFmtId="0" fontId="53" fillId="0" borderId="0" xfId="1" applyFont="1" applyFill="1" applyAlignment="1">
      <alignment horizontal="left" vertical="center"/>
    </xf>
    <xf numFmtId="0" fontId="53" fillId="0" borderId="0" xfId="1" applyFont="1" applyFill="1" applyAlignment="1">
      <alignment horizontal="right" vertical="top"/>
    </xf>
    <xf numFmtId="0" fontId="53" fillId="0" borderId="0" xfId="1" applyFont="1" applyFill="1" applyAlignment="1">
      <alignment horizontal="center" vertical="top"/>
    </xf>
    <xf numFmtId="0" fontId="53" fillId="0" borderId="0" xfId="1" applyFont="1" applyFill="1" applyAlignment="1">
      <alignment vertical="top"/>
    </xf>
    <xf numFmtId="0" fontId="53" fillId="0" borderId="0" xfId="1" applyFont="1" applyFill="1" applyAlignment="1">
      <alignment horizontal="right" vertical="top"/>
    </xf>
    <xf numFmtId="0" fontId="53" fillId="0" borderId="0" xfId="1" applyFont="1" applyFill="1" applyAlignment="1">
      <alignment horizontal="left" vertical="top"/>
    </xf>
    <xf numFmtId="0" fontId="53" fillId="0" borderId="0" xfId="1" applyFont="1" applyFill="1" applyAlignment="1">
      <alignment horizontal="center" vertical="center" wrapText="1"/>
    </xf>
    <xf numFmtId="0" fontId="53" fillId="0" borderId="0" xfId="1" applyFont="1" applyFill="1" applyAlignment="1">
      <alignment horizontal="center" vertical="top"/>
    </xf>
    <xf numFmtId="0" fontId="53" fillId="0" borderId="1" xfId="1" applyFont="1" applyFill="1" applyBorder="1" applyAlignment="1">
      <alignment horizontal="center" vertical="center"/>
    </xf>
    <xf numFmtId="0" fontId="53" fillId="0" borderId="3" xfId="1" applyFont="1" applyFill="1" applyBorder="1" applyAlignment="1">
      <alignment horizontal="center" vertical="center"/>
    </xf>
    <xf numFmtId="0" fontId="53" fillId="0" borderId="2" xfId="1" applyFont="1" applyFill="1" applyBorder="1" applyAlignment="1">
      <alignment horizontal="center" vertical="center"/>
    </xf>
    <xf numFmtId="0" fontId="53" fillId="0" borderId="130" xfId="1" applyFont="1" applyFill="1" applyBorder="1" applyAlignment="1">
      <alignment horizontal="center" vertical="top"/>
    </xf>
    <xf numFmtId="0" fontId="53" fillId="0" borderId="131" xfId="1" applyFont="1" applyFill="1" applyBorder="1" applyAlignment="1">
      <alignment horizontal="center" vertical="top"/>
    </xf>
    <xf numFmtId="0" fontId="53" fillId="0" borderId="132" xfId="1" applyFont="1" applyFill="1" applyBorder="1" applyAlignment="1">
      <alignment horizontal="center" vertical="top"/>
    </xf>
    <xf numFmtId="0" fontId="53" fillId="0" borderId="76" xfId="1" applyFont="1" applyFill="1" applyBorder="1" applyAlignment="1">
      <alignment horizontal="left" vertical="top" wrapText="1"/>
    </xf>
    <xf numFmtId="0" fontId="53" fillId="0" borderId="77" xfId="1" applyFont="1" applyFill="1" applyBorder="1" applyAlignment="1">
      <alignment horizontal="left" vertical="top" wrapText="1"/>
    </xf>
    <xf numFmtId="0" fontId="53" fillId="0" borderId="78" xfId="1" applyFont="1" applyFill="1" applyBorder="1" applyAlignment="1">
      <alignment horizontal="left" vertical="top" wrapText="1"/>
    </xf>
    <xf numFmtId="0" fontId="53" fillId="0" borderId="1" xfId="1" applyFont="1" applyFill="1" applyBorder="1" applyAlignment="1">
      <alignment horizontal="left" vertical="center"/>
    </xf>
    <xf numFmtId="0" fontId="53" fillId="0" borderId="3" xfId="1" applyFont="1" applyFill="1" applyBorder="1" applyAlignment="1">
      <alignment horizontal="left" vertical="center"/>
    </xf>
    <xf numFmtId="0" fontId="53" fillId="0" borderId="1" xfId="1" applyFont="1" applyFill="1" applyBorder="1" applyAlignment="1">
      <alignment horizontal="left" vertical="center"/>
    </xf>
    <xf numFmtId="0" fontId="53" fillId="0" borderId="3" xfId="1" applyFont="1" applyFill="1" applyBorder="1" applyAlignment="1">
      <alignment horizontal="left" vertical="center"/>
    </xf>
    <xf numFmtId="0" fontId="53" fillId="0" borderId="2" xfId="1" applyFont="1" applyFill="1" applyBorder="1" applyAlignment="1">
      <alignment horizontal="left" vertical="center"/>
    </xf>
    <xf numFmtId="0" fontId="2" fillId="0" borderId="80" xfId="1" applyFont="1" applyFill="1" applyBorder="1" applyAlignment="1">
      <alignment horizontal="left" vertical="top" wrapText="1"/>
    </xf>
    <xf numFmtId="0" fontId="2" fillId="0" borderId="0" xfId="1" applyFont="1" applyFill="1" applyAlignment="1">
      <alignment horizontal="left" vertical="top" wrapText="1"/>
    </xf>
    <xf numFmtId="0" fontId="2" fillId="0" borderId="57" xfId="1" applyFont="1" applyFill="1" applyBorder="1" applyAlignment="1">
      <alignment horizontal="left" vertical="top" wrapText="1"/>
    </xf>
    <xf numFmtId="0" fontId="2" fillId="0" borderId="81" xfId="1" applyFont="1" applyFill="1" applyBorder="1" applyAlignment="1">
      <alignment horizontal="left" vertical="top" wrapText="1"/>
    </xf>
    <xf numFmtId="0" fontId="2" fillId="0" borderId="82" xfId="1" applyFont="1" applyFill="1" applyBorder="1" applyAlignment="1">
      <alignment horizontal="left" vertical="top" wrapText="1"/>
    </xf>
    <xf numFmtId="0" fontId="2" fillId="0" borderId="83" xfId="1" applyFont="1" applyFill="1" applyBorder="1" applyAlignment="1">
      <alignment horizontal="left" vertical="top" wrapText="1"/>
    </xf>
    <xf numFmtId="0" fontId="53" fillId="0" borderId="0" xfId="1" applyFont="1" applyFill="1" applyBorder="1" applyAlignment="1">
      <alignment horizontal="left" vertical="center"/>
    </xf>
    <xf numFmtId="0" fontId="53" fillId="0" borderId="77" xfId="1" applyFont="1" applyFill="1" applyBorder="1" applyAlignment="1">
      <alignment horizontal="left" vertical="center"/>
    </xf>
    <xf numFmtId="0" fontId="53" fillId="0" borderId="2" xfId="1" applyFont="1" applyFill="1" applyBorder="1" applyAlignment="1">
      <alignment horizontal="left" vertical="center"/>
    </xf>
    <xf numFmtId="0" fontId="53" fillId="0" borderId="80" xfId="1" applyFont="1" applyFill="1" applyBorder="1" applyAlignment="1">
      <alignment horizontal="left" vertical="top" wrapText="1"/>
    </xf>
    <xf numFmtId="0" fontId="53" fillId="0" borderId="0" xfId="1" applyFont="1" applyFill="1" applyBorder="1" applyAlignment="1">
      <alignment horizontal="left" vertical="top" wrapText="1"/>
    </xf>
    <xf numFmtId="0" fontId="53" fillId="0" borderId="57" xfId="1" applyFont="1" applyFill="1" applyBorder="1" applyAlignment="1">
      <alignment horizontal="left" vertical="top" wrapText="1"/>
    </xf>
    <xf numFmtId="0" fontId="53" fillId="0" borderId="81" xfId="1" applyFont="1" applyFill="1" applyBorder="1" applyAlignment="1">
      <alignment horizontal="left" vertical="top" wrapText="1"/>
    </xf>
    <xf numFmtId="0" fontId="53" fillId="0" borderId="82" xfId="1" applyFont="1" applyFill="1" applyBorder="1" applyAlignment="1">
      <alignment horizontal="left" vertical="top" wrapText="1"/>
    </xf>
    <xf numFmtId="0" fontId="53" fillId="0" borderId="83" xfId="1" applyFont="1" applyFill="1" applyBorder="1" applyAlignment="1">
      <alignment horizontal="left" vertical="top" wrapText="1"/>
    </xf>
    <xf numFmtId="0" fontId="53" fillId="0" borderId="82" xfId="1" applyFont="1" applyFill="1" applyBorder="1" applyAlignment="1">
      <alignment horizontal="left" vertical="center"/>
    </xf>
    <xf numFmtId="0" fontId="53" fillId="0" borderId="142" xfId="1" applyFont="1" applyFill="1" applyBorder="1" applyAlignment="1">
      <alignment horizontal="left" vertical="top"/>
    </xf>
    <xf numFmtId="0" fontId="53" fillId="0" borderId="142" xfId="1" applyFont="1" applyFill="1" applyBorder="1" applyAlignment="1">
      <alignment horizontal="center" vertical="top"/>
    </xf>
    <xf numFmtId="0" fontId="54" fillId="0" borderId="0" xfId="1" applyFont="1" applyFill="1" applyAlignment="1">
      <alignment horizontal="center" vertical="center" wrapText="1"/>
    </xf>
    <xf numFmtId="0" fontId="54" fillId="0" borderId="36" xfId="1" applyFont="1" applyFill="1" applyBorder="1" applyAlignment="1">
      <alignment horizontal="left" vertical="center"/>
    </xf>
    <xf numFmtId="0" fontId="54" fillId="0" borderId="1" xfId="1" applyFont="1" applyFill="1" applyBorder="1" applyAlignment="1">
      <alignment horizontal="left" vertical="center"/>
    </xf>
    <xf numFmtId="0" fontId="54" fillId="0" borderId="3" xfId="1" applyFont="1" applyFill="1" applyBorder="1" applyAlignment="1">
      <alignment horizontal="left" vertical="center"/>
    </xf>
    <xf numFmtId="0" fontId="54" fillId="0" borderId="2" xfId="1" applyFont="1" applyFill="1" applyBorder="1" applyAlignment="1">
      <alignment horizontal="left" vertical="center"/>
    </xf>
    <xf numFmtId="0" fontId="54" fillId="0" borderId="3" xfId="1" applyFont="1" applyFill="1" applyBorder="1" applyAlignment="1">
      <alignment vertical="center"/>
    </xf>
    <xf numFmtId="0" fontId="65" fillId="0" borderId="3" xfId="1" applyFont="1" applyFill="1" applyBorder="1" applyAlignment="1">
      <alignment vertical="center"/>
    </xf>
    <xf numFmtId="0" fontId="65" fillId="0" borderId="2" xfId="1" applyFont="1" applyFill="1" applyBorder="1" applyAlignment="1">
      <alignment vertical="center"/>
    </xf>
    <xf numFmtId="0" fontId="54" fillId="0" borderId="76" xfId="1" applyFont="1" applyFill="1" applyBorder="1" applyAlignment="1">
      <alignment horizontal="left" vertical="center"/>
    </xf>
    <xf numFmtId="0" fontId="54" fillId="0" borderId="77" xfId="1" applyFont="1" applyFill="1" applyBorder="1" applyAlignment="1">
      <alignment horizontal="left" vertical="center"/>
    </xf>
    <xf numFmtId="0" fontId="54" fillId="0" borderId="78" xfId="1" applyFont="1" applyFill="1" applyBorder="1" applyAlignment="1">
      <alignment horizontal="left" vertical="center"/>
    </xf>
    <xf numFmtId="0" fontId="65" fillId="0" borderId="77" xfId="1" applyFont="1" applyFill="1" applyBorder="1" applyAlignment="1">
      <alignment vertical="center"/>
    </xf>
    <xf numFmtId="0" fontId="65" fillId="0" borderId="78" xfId="1" applyFont="1" applyFill="1" applyBorder="1" applyAlignment="1">
      <alignment vertical="center"/>
    </xf>
    <xf numFmtId="0" fontId="54" fillId="0" borderId="80" xfId="1" applyFont="1" applyFill="1" applyBorder="1" applyAlignment="1">
      <alignment horizontal="left" vertical="center"/>
    </xf>
    <xf numFmtId="0" fontId="54" fillId="0" borderId="0" xfId="1" applyFont="1" applyFill="1" applyBorder="1" applyAlignment="1">
      <alignment horizontal="left" vertical="center"/>
    </xf>
    <xf numFmtId="0" fontId="54" fillId="0" borderId="57" xfId="1" applyFont="1" applyFill="1" applyBorder="1" applyAlignment="1">
      <alignment horizontal="left" vertical="center"/>
    </xf>
    <xf numFmtId="0" fontId="65" fillId="0" borderId="0" xfId="1" applyFont="1" applyFill="1" applyBorder="1" applyAlignment="1">
      <alignment vertical="center"/>
    </xf>
    <xf numFmtId="0" fontId="65" fillId="0" borderId="57" xfId="1" applyFont="1" applyFill="1" applyBorder="1" applyAlignment="1">
      <alignment vertical="center"/>
    </xf>
    <xf numFmtId="0" fontId="54" fillId="0" borderId="81" xfId="1" applyFont="1" applyFill="1" applyBorder="1" applyAlignment="1">
      <alignment horizontal="left" vertical="center"/>
    </xf>
    <xf numFmtId="0" fontId="54" fillId="0" borderId="82" xfId="1" applyFont="1" applyFill="1" applyBorder="1" applyAlignment="1">
      <alignment horizontal="left" vertical="center"/>
    </xf>
    <xf numFmtId="0" fontId="54" fillId="0" borderId="83" xfId="1" applyFont="1" applyFill="1" applyBorder="1" applyAlignment="1">
      <alignment horizontal="left" vertical="center"/>
    </xf>
    <xf numFmtId="0" fontId="54" fillId="0" borderId="82" xfId="1" applyFont="1" applyFill="1" applyBorder="1" applyAlignment="1">
      <alignment vertical="center"/>
    </xf>
    <xf numFmtId="0" fontId="65" fillId="0" borderId="82" xfId="1" applyFont="1" applyFill="1" applyBorder="1" applyAlignment="1">
      <alignment vertical="center"/>
    </xf>
    <xf numFmtId="0" fontId="65" fillId="0" borderId="83" xfId="1" applyFont="1" applyFill="1" applyBorder="1" applyAlignment="1">
      <alignment vertical="center"/>
    </xf>
    <xf numFmtId="0" fontId="54" fillId="0" borderId="77" xfId="1" applyFont="1" applyFill="1" applyBorder="1" applyAlignment="1">
      <alignment horizontal="left" vertical="center"/>
    </xf>
    <xf numFmtId="0" fontId="66" fillId="0" borderId="77" xfId="1" applyFont="1" applyFill="1" applyBorder="1" applyAlignment="1">
      <alignment horizontal="center" vertical="center" shrinkToFit="1"/>
    </xf>
    <xf numFmtId="0" fontId="66" fillId="0" borderId="78" xfId="1" applyFont="1" applyFill="1" applyBorder="1" applyAlignment="1">
      <alignment horizontal="center" vertical="center" shrinkToFit="1"/>
    </xf>
    <xf numFmtId="0" fontId="54" fillId="0" borderId="80" xfId="1" applyFont="1" applyFill="1" applyBorder="1" applyAlignment="1">
      <alignment horizontal="center" vertical="center" wrapText="1"/>
    </xf>
    <xf numFmtId="0" fontId="54" fillId="0" borderId="0" xfId="1" applyFont="1" applyFill="1" applyBorder="1" applyAlignment="1">
      <alignment horizontal="center" vertical="center" wrapText="1"/>
    </xf>
    <xf numFmtId="0" fontId="54" fillId="0" borderId="57" xfId="1" applyFont="1" applyFill="1" applyBorder="1" applyAlignment="1">
      <alignment horizontal="center" vertical="center" wrapText="1"/>
    </xf>
    <xf numFmtId="186" fontId="54" fillId="0" borderId="80" xfId="1" applyNumberFormat="1" applyFont="1" applyFill="1" applyBorder="1" applyAlignment="1">
      <alignment horizontal="center" vertical="center"/>
    </xf>
    <xf numFmtId="0" fontId="67" fillId="0" borderId="0" xfId="1" applyFont="1" applyFill="1" applyBorder="1" applyAlignment="1">
      <alignment horizontal="center" vertical="center"/>
    </xf>
    <xf numFmtId="0" fontId="54" fillId="0" borderId="36" xfId="1" applyFont="1" applyFill="1" applyBorder="1" applyAlignment="1">
      <alignment horizontal="center" vertical="center"/>
    </xf>
    <xf numFmtId="0" fontId="65" fillId="0" borderId="1" xfId="1" applyFont="1" applyFill="1" applyBorder="1" applyAlignment="1">
      <alignment horizontal="left" vertical="center" wrapText="1"/>
    </xf>
    <xf numFmtId="0" fontId="65" fillId="0" borderId="3" xfId="1" applyFont="1" applyFill="1" applyBorder="1" applyAlignment="1">
      <alignment horizontal="left" vertical="center" wrapText="1"/>
    </xf>
    <xf numFmtId="0" fontId="54" fillId="0" borderId="3" xfId="1" applyFont="1" applyFill="1" applyBorder="1" applyAlignment="1">
      <alignment horizontal="left" vertical="center"/>
    </xf>
    <xf numFmtId="0" fontId="54" fillId="0" borderId="2" xfId="1" applyFont="1" applyFill="1" applyBorder="1" applyAlignment="1">
      <alignment horizontal="left" vertical="center"/>
    </xf>
    <xf numFmtId="0" fontId="54" fillId="0" borderId="80" xfId="1" applyFont="1" applyFill="1" applyBorder="1" applyAlignment="1">
      <alignment vertical="center"/>
    </xf>
    <xf numFmtId="0" fontId="65" fillId="0" borderId="3" xfId="1" applyFont="1" applyFill="1" applyBorder="1" applyAlignment="1">
      <alignment horizontal="left" vertical="center"/>
    </xf>
    <xf numFmtId="0" fontId="54" fillId="0" borderId="81" xfId="1" applyFont="1" applyFill="1" applyBorder="1" applyAlignment="1">
      <alignment horizontal="center" vertical="center"/>
    </xf>
    <xf numFmtId="0" fontId="54" fillId="0" borderId="82" xfId="1" applyFont="1" applyFill="1" applyBorder="1" applyAlignment="1">
      <alignment horizontal="center" vertical="center"/>
    </xf>
    <xf numFmtId="0" fontId="54" fillId="0" borderId="83" xfId="1" applyFont="1" applyFill="1" applyBorder="1" applyAlignment="1">
      <alignment horizontal="left" vertical="center"/>
    </xf>
    <xf numFmtId="186" fontId="54" fillId="0" borderId="0" xfId="1" applyNumberFormat="1" applyFont="1" applyFill="1" applyBorder="1" applyAlignment="1">
      <alignment vertical="center"/>
    </xf>
    <xf numFmtId="0" fontId="65" fillId="0" borderId="2" xfId="1" applyFont="1" applyFill="1" applyBorder="1" applyAlignment="1">
      <alignment horizontal="left" vertical="center" wrapText="1"/>
    </xf>
    <xf numFmtId="0" fontId="54" fillId="0" borderId="81" xfId="1" applyFont="1" applyFill="1" applyBorder="1" applyAlignment="1">
      <alignment horizontal="center" vertical="center" wrapText="1"/>
    </xf>
    <xf numFmtId="0" fontId="54" fillId="0" borderId="82" xfId="1" applyFont="1" applyFill="1" applyBorder="1" applyAlignment="1">
      <alignment horizontal="center" vertical="center" wrapText="1"/>
    </xf>
    <xf numFmtId="0" fontId="54" fillId="0" borderId="83" xfId="1" applyFont="1" applyFill="1" applyBorder="1" applyAlignment="1">
      <alignment horizontal="center" vertical="center" wrapText="1"/>
    </xf>
    <xf numFmtId="0" fontId="54" fillId="0" borderId="82" xfId="1" applyFont="1" applyFill="1" applyBorder="1" applyAlignment="1">
      <alignment horizontal="left" vertical="center"/>
    </xf>
    <xf numFmtId="186" fontId="54" fillId="0" borderId="82" xfId="1" applyNumberFormat="1" applyFont="1" applyFill="1" applyBorder="1" applyAlignment="1">
      <alignment vertical="center"/>
    </xf>
    <xf numFmtId="0" fontId="54" fillId="0" borderId="0" xfId="1" applyFont="1" applyFill="1" applyBorder="1" applyAlignment="1">
      <alignment horizontal="center" vertical="center" wrapText="1"/>
    </xf>
    <xf numFmtId="0" fontId="66" fillId="0" borderId="57" xfId="1" applyFont="1" applyFill="1" applyBorder="1" applyAlignment="1">
      <alignment vertical="center" shrinkToFit="1"/>
    </xf>
    <xf numFmtId="0" fontId="65" fillId="0" borderId="81" xfId="1" applyFont="1" applyFill="1" applyBorder="1" applyAlignment="1">
      <alignment horizontal="left" vertical="center"/>
    </xf>
    <xf numFmtId="0" fontId="54" fillId="0" borderId="36" xfId="1" applyFont="1" applyFill="1" applyBorder="1" applyAlignment="1">
      <alignment horizontal="center" vertical="center"/>
    </xf>
    <xf numFmtId="0" fontId="65" fillId="0" borderId="1" xfId="1" applyFont="1" applyFill="1" applyBorder="1" applyAlignment="1">
      <alignment vertical="center" wrapText="1"/>
    </xf>
    <xf numFmtId="0" fontId="65" fillId="0" borderId="3" xfId="1" applyFont="1" applyFill="1" applyBorder="1" applyAlignment="1">
      <alignment vertical="center" wrapText="1"/>
    </xf>
    <xf numFmtId="0" fontId="65" fillId="0" borderId="2" xfId="1" applyFont="1" applyFill="1" applyBorder="1" applyAlignment="1">
      <alignment vertical="center" wrapText="1"/>
    </xf>
    <xf numFmtId="0" fontId="69" fillId="0" borderId="0" xfId="1" applyFont="1" applyFill="1" applyBorder="1" applyAlignment="1">
      <alignment horizontal="center" vertical="top" wrapText="1"/>
    </xf>
    <xf numFmtId="0" fontId="69" fillId="0" borderId="0" xfId="1" applyFont="1" applyFill="1" applyBorder="1" applyAlignment="1">
      <alignment horizontal="center" vertical="top"/>
    </xf>
    <xf numFmtId="0" fontId="69" fillId="0" borderId="0" xfId="1" applyFont="1" applyFill="1" applyBorder="1" applyAlignment="1">
      <alignment vertical="top" wrapText="1"/>
    </xf>
    <xf numFmtId="0" fontId="54" fillId="0" borderId="0" xfId="1" applyFont="1" applyFill="1" applyBorder="1" applyAlignment="1">
      <alignment vertical="center" wrapText="1"/>
    </xf>
    <xf numFmtId="0" fontId="54" fillId="0" borderId="0" xfId="1" applyFont="1" applyFill="1" applyBorder="1" applyAlignment="1">
      <alignment horizontal="left"/>
    </xf>
  </cellXfs>
  <cellStyles count="23">
    <cellStyle name="メモ 2" xfId="9"/>
    <cellStyle name="メモ 3" xfId="10"/>
    <cellStyle name="メモ 4" xfId="11"/>
    <cellStyle name="メモ 5" xfId="12"/>
    <cellStyle name="メモ 6" xfId="13"/>
    <cellStyle name="メモ 7" xfId="14"/>
    <cellStyle name="桁区切り" xfId="18" builtinId="6"/>
    <cellStyle name="桁区切り 2" xfId="4"/>
    <cellStyle name="標準" xfId="0" builtinId="0"/>
    <cellStyle name="標準 10" xfId="7"/>
    <cellStyle name="標準 10 2" xfId="15"/>
    <cellStyle name="標準 10 3" xfId="16"/>
    <cellStyle name="標準 10 3 2" xfId="17"/>
    <cellStyle name="標準 2" xfId="1"/>
    <cellStyle name="標準 2 2" xfId="21"/>
    <cellStyle name="標準 3" xfId="2"/>
    <cellStyle name="標準 4" xfId="8"/>
    <cellStyle name="標準 5" xfId="19"/>
    <cellStyle name="標準 6" xfId="22"/>
    <cellStyle name="標準_34henkou_houjin(1)" xfId="5"/>
    <cellStyle name="標準_kyotaku_shinnsei" xfId="3"/>
    <cellStyle name="標準_第１号様式・付表" xfId="6"/>
    <cellStyle name="標準_付表　訪問介護　修正版_第一号様式 2" xfId="20"/>
  </cellStyles>
  <dxfs count="1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38100</xdr:colOff>
          <xdr:row>15</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69</xdr:row>
      <xdr:rowOff>219074</xdr:rowOff>
    </xdr:from>
    <xdr:to>
      <xdr:col>14</xdr:col>
      <xdr:colOff>495300</xdr:colOff>
      <xdr:row>78</xdr:row>
      <xdr:rowOff>142874</xdr:rowOff>
    </xdr:to>
    <xdr:sp macro="" textlink="">
      <xdr:nvSpPr>
        <xdr:cNvPr id="3" name="正方形/長方形 2"/>
        <xdr:cNvSpPr/>
      </xdr:nvSpPr>
      <xdr:spPr>
        <a:xfrm>
          <a:off x="200025" y="174307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352425</xdr:colOff>
      <xdr:row>1</xdr:row>
      <xdr:rowOff>180975</xdr:rowOff>
    </xdr:from>
    <xdr:to>
      <xdr:col>4</xdr:col>
      <xdr:colOff>390525</xdr:colOff>
      <xdr:row>7</xdr:row>
      <xdr:rowOff>171450</xdr:rowOff>
    </xdr:to>
    <xdr:sp macro="" textlink="">
      <xdr:nvSpPr>
        <xdr:cNvPr id="2" name="正方形/長方形 1"/>
        <xdr:cNvSpPr/>
      </xdr:nvSpPr>
      <xdr:spPr>
        <a:xfrm>
          <a:off x="4143375" y="419100"/>
          <a:ext cx="3133725" cy="141922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ＨＰ掲載時には</a:t>
          </a:r>
          <a:endParaRPr kumimoji="1" lang="en-US" altLang="ja-JP" sz="1800"/>
        </a:p>
        <a:p>
          <a:pPr algn="ctr"/>
          <a:r>
            <a:rPr kumimoji="1" lang="ja-JP" altLang="en-US" sz="1800"/>
            <a:t>当シートを非表示にする</a:t>
          </a:r>
          <a:endParaRPr kumimoji="1" lang="en-US" altLang="ja-JP" sz="1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02202\Desktop\&#27096;&#24335;&#25913;&#27491;\&#35201;&#32177;&#20197;&#22806;&#12398;&#25913;&#27491;\3-3_&#21442;&#32771;&#27096;&#24335;1-2%20&#21220;&#21209;&#34920;&#12288;&#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202202\Desktop\&#27096;&#24335;&#25913;&#27491;\&#35201;&#32177;&#20197;&#22806;&#12398;&#25913;&#27491;\&#27096;&#24335;&#19968;&#24335;\&#36890;&#25152;&#22411;&#12288;&#30003;&#35531;&#26360;&#39006;&#19968;&#24335;&#65288;R5.4&#25913;&#3533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200321\Desktop\&#21152;&#31639;&#28155;&#20184;&#36039;&#26009;\&#21152;&#31639;&#28155;&#20184;&#26360;&#39006;\20220317_&#21029;&#32025;37_&#20171;&#35703;&#20104;&#38450;&#12539;&#26085;&#24120;&#29983;&#27963;&#25903;&#25588;&#32207;&#21512;&#20107;&#26989;&#32773;&#12395;&#12424;&#12427;&#20107;&#26989;&#36027;&#12398;&#21106;&#24341;&#12395;&#20418;&#12427;&#21106;&#24341;&#29575;&#12398;&#35373;&#23450;&#12395;&#12388;&#12356;&#1239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200321\Desktop\&#21152;&#31639;&#28155;&#20184;&#36039;&#26009;\&#21152;&#31639;&#28155;&#20184;&#26360;&#39006;\20220317_&#21029;&#32025;38_&#12469;&#12540;&#12499;&#12473;&#25552;&#20379;&#20307;&#21046;&#24375;&#21270;&#21152;&#31639;&#12395;&#38306;&#12377;&#12427;&#23626;&#20986;&#2636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6890;&#25152;&#22411;&#12288;&#30003;&#35531;&#26360;&#39006;&#19968;&#24335;&#65288;R5.9&#25913;&#353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s>
    <sheetDataSet>
      <sheetData sheetId="0" refreshError="1"/>
      <sheetData sheetId="1" refreshError="1"/>
      <sheetData sheetId="2" refreshError="1"/>
      <sheetData sheetId="3" refreshError="1"/>
      <sheetData sheetId="4"/>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型添付書類一覧"/>
      <sheetName val="指定申請書（別記様式第３号）"/>
      <sheetName val="付表２"/>
      <sheetName val="付表２別紙"/>
      <sheetName val="様式第２号の１"/>
      <sheetName val="様式第２号の２"/>
      <sheetName val="記入方法"/>
      <sheetName val="記載例"/>
      <sheetName val="プルダウン・リスト（非表示）"/>
      <sheetName val="様式第３号"/>
      <sheetName val="様式第４号の３"/>
      <sheetName val="様式第５号"/>
      <sheetName val="様式第６号"/>
      <sheetName val="様式第７号"/>
      <sheetName val="様式第11号の１"/>
      <sheetName val="様式第11号の２"/>
      <sheetName val="様式第12号の１"/>
      <sheetName val="様式第12号の２"/>
    </sheetNames>
    <sheetDataSet>
      <sheetData sheetId="0"/>
      <sheetData sheetId="1"/>
      <sheetData sheetId="2"/>
      <sheetData sheetId="3"/>
      <sheetData sheetId="4"/>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6"/>
      <sheetData sheetId="7"/>
      <sheetData sheetId="8">
        <row r="12">
          <cell r="C12" t="str">
            <v>管理者</v>
          </cell>
          <cell r="D12" t="str">
            <v>生活相談員</v>
          </cell>
          <cell r="E12" t="str">
            <v>看護職員</v>
          </cell>
          <cell r="F12" t="str">
            <v>介護職員</v>
          </cell>
          <cell r="G12" t="str">
            <v>機能訓練指導員</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8"/>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型添付書類一覧【他の指定あり】"/>
      <sheetName val="通所型添付書類一覧【他の指定なし】"/>
      <sheetName val="指定申請書（別記様式第３号）"/>
      <sheetName val="付表２"/>
      <sheetName val="付表２別紙"/>
      <sheetName val="様式第２号の１"/>
      <sheetName val="様式第２号の２"/>
      <sheetName val="記入方法"/>
      <sheetName val="記載例"/>
      <sheetName val="プルダウン・リスト（非表示）"/>
      <sheetName val="様式第３号"/>
      <sheetName val="様式第４号の３"/>
      <sheetName val="様式第５号"/>
      <sheetName val="様式第６号"/>
      <sheetName val="様式第７号"/>
      <sheetName val="様式第８号"/>
      <sheetName val="様式第11号の１"/>
      <sheetName val="様式第11号の２"/>
      <sheetName val="様式第12号の１"/>
      <sheetName val="様式第12号の２"/>
      <sheetName val="別紙37"/>
      <sheetName val="別紙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view="pageBreakPreview" zoomScaleNormal="100" zoomScaleSheetLayoutView="100" workbookViewId="0">
      <selection sqref="A1:F1"/>
    </sheetView>
  </sheetViews>
  <sheetFormatPr defaultRowHeight="14.25" x14ac:dyDescent="0.15"/>
  <cols>
    <col min="1" max="1" width="3.625" style="33" customWidth="1"/>
    <col min="2" max="2" width="15.625" style="33" customWidth="1"/>
    <col min="3" max="3" width="38.75" style="33" customWidth="1"/>
    <col min="4" max="4" width="16.5" style="33" customWidth="1"/>
    <col min="5" max="5" width="8" style="33" customWidth="1"/>
    <col min="6" max="6" width="10.25" style="33" customWidth="1"/>
    <col min="7" max="16384" width="9" style="33"/>
  </cols>
  <sheetData>
    <row r="1" spans="1:6" ht="21.75" customHeight="1" x14ac:dyDescent="0.15">
      <c r="A1" s="419" t="s">
        <v>89</v>
      </c>
      <c r="B1" s="420"/>
      <c r="C1" s="420"/>
      <c r="D1" s="420"/>
      <c r="E1" s="420"/>
      <c r="F1" s="420"/>
    </row>
    <row r="2" spans="1:6" ht="21.75" customHeight="1" x14ac:dyDescent="0.15">
      <c r="A2" s="419" t="s">
        <v>549</v>
      </c>
      <c r="B2" s="419"/>
      <c r="C2" s="419"/>
      <c r="D2" s="419"/>
      <c r="E2" s="419"/>
      <c r="F2" s="419"/>
    </row>
    <row r="3" spans="1:6" ht="19.5" customHeight="1" x14ac:dyDescent="0.15">
      <c r="A3" s="420" t="s">
        <v>79</v>
      </c>
      <c r="B3" s="420"/>
      <c r="C3" s="420"/>
      <c r="D3" s="420"/>
      <c r="E3" s="420"/>
      <c r="F3" s="420"/>
    </row>
    <row r="4" spans="1:6" ht="13.5" customHeight="1" x14ac:dyDescent="0.15">
      <c r="B4" s="34"/>
    </row>
    <row r="5" spans="1:6" ht="27" customHeight="1" x14ac:dyDescent="0.15">
      <c r="A5" s="421" t="s">
        <v>0</v>
      </c>
      <c r="B5" s="422"/>
      <c r="C5" s="423"/>
      <c r="D5" s="424"/>
      <c r="E5" s="425"/>
      <c r="F5" s="426"/>
    </row>
    <row r="6" spans="1:6" ht="16.5" customHeight="1" thickBot="1" x14ac:dyDescent="0.2"/>
    <row r="7" spans="1:6" ht="30.75" customHeight="1" thickBot="1" x14ac:dyDescent="0.2">
      <c r="A7" s="393"/>
      <c r="B7" s="427" t="s">
        <v>535</v>
      </c>
      <c r="C7" s="428"/>
      <c r="D7" s="429"/>
      <c r="E7" s="394" t="s">
        <v>80</v>
      </c>
      <c r="F7" s="395" t="s">
        <v>81</v>
      </c>
    </row>
    <row r="8" spans="1:6" ht="21.75" customHeight="1" x14ac:dyDescent="0.15">
      <c r="A8" s="417" t="s">
        <v>84</v>
      </c>
      <c r="B8" s="405" t="s">
        <v>536</v>
      </c>
      <c r="C8" s="406"/>
      <c r="D8" s="407"/>
      <c r="E8" s="48"/>
      <c r="F8" s="49"/>
    </row>
    <row r="9" spans="1:6" ht="21.75" customHeight="1" thickBot="1" x14ac:dyDescent="0.2">
      <c r="A9" s="418"/>
      <c r="B9" s="430" t="s">
        <v>537</v>
      </c>
      <c r="C9" s="431"/>
      <c r="D9" s="432"/>
      <c r="E9" s="50"/>
      <c r="F9" s="42"/>
    </row>
    <row r="10" spans="1:6" ht="21.75" customHeight="1" x14ac:dyDescent="0.15">
      <c r="A10" s="35">
        <v>1</v>
      </c>
      <c r="B10" s="405" t="s">
        <v>90</v>
      </c>
      <c r="C10" s="406"/>
      <c r="D10" s="407"/>
      <c r="E10" s="36"/>
      <c r="F10" s="46"/>
    </row>
    <row r="11" spans="1:6" ht="21.75" customHeight="1" x14ac:dyDescent="0.15">
      <c r="A11" s="37">
        <v>2</v>
      </c>
      <c r="B11" s="408" t="s">
        <v>524</v>
      </c>
      <c r="C11" s="409"/>
      <c r="D11" s="410"/>
      <c r="E11" s="37"/>
      <c r="F11" s="37"/>
    </row>
    <row r="12" spans="1:6" ht="21.75" customHeight="1" x14ac:dyDescent="0.15">
      <c r="A12" s="392">
        <v>3</v>
      </c>
      <c r="B12" s="411" t="s">
        <v>525</v>
      </c>
      <c r="C12" s="412"/>
      <c r="D12" s="413"/>
      <c r="E12" s="391"/>
      <c r="F12" s="391"/>
    </row>
    <row r="13" spans="1:6" ht="21.75" customHeight="1" x14ac:dyDescent="0.15">
      <c r="A13" s="37">
        <v>4</v>
      </c>
      <c r="B13" s="414" t="s">
        <v>526</v>
      </c>
      <c r="C13" s="415"/>
      <c r="D13" s="416"/>
      <c r="E13" s="37"/>
      <c r="F13" s="37"/>
    </row>
    <row r="14" spans="1:6" ht="21.75" customHeight="1" x14ac:dyDescent="0.15">
      <c r="A14" s="391">
        <v>5</v>
      </c>
      <c r="B14" s="414" t="s">
        <v>523</v>
      </c>
      <c r="C14" s="415"/>
      <c r="D14" s="416"/>
      <c r="E14" s="46"/>
      <c r="F14" s="46"/>
    </row>
    <row r="15" spans="1:6" ht="21.75" customHeight="1" x14ac:dyDescent="0.15">
      <c r="A15" s="37">
        <v>6</v>
      </c>
      <c r="B15" s="414" t="s">
        <v>532</v>
      </c>
      <c r="C15" s="415"/>
      <c r="D15" s="416"/>
      <c r="E15" s="46"/>
      <c r="F15" s="39"/>
    </row>
    <row r="16" spans="1:6" ht="21.75" customHeight="1" x14ac:dyDescent="0.15">
      <c r="A16" s="37">
        <v>7</v>
      </c>
      <c r="B16" s="414" t="s">
        <v>521</v>
      </c>
      <c r="C16" s="415"/>
      <c r="D16" s="416"/>
      <c r="E16" s="40"/>
      <c r="F16" s="39"/>
    </row>
    <row r="17" spans="1:6" ht="21.75" customHeight="1" x14ac:dyDescent="0.15">
      <c r="A17" s="37">
        <v>8</v>
      </c>
      <c r="B17" s="414" t="s">
        <v>522</v>
      </c>
      <c r="C17" s="415"/>
      <c r="D17" s="416"/>
      <c r="E17" s="40"/>
      <c r="F17" s="39"/>
    </row>
    <row r="18" spans="1:6" ht="21.75" customHeight="1" x14ac:dyDescent="0.15">
      <c r="A18" s="37">
        <v>9</v>
      </c>
      <c r="B18" s="414" t="s">
        <v>82</v>
      </c>
      <c r="C18" s="415"/>
      <c r="D18" s="416"/>
      <c r="E18" s="40"/>
      <c r="F18" s="39"/>
    </row>
    <row r="19" spans="1:6" ht="21.75" customHeight="1" x14ac:dyDescent="0.15">
      <c r="A19" s="37">
        <v>10</v>
      </c>
      <c r="B19" s="414" t="s">
        <v>533</v>
      </c>
      <c r="C19" s="415"/>
      <c r="D19" s="416"/>
      <c r="E19" s="40"/>
      <c r="F19" s="39"/>
    </row>
    <row r="20" spans="1:6" ht="21.75" customHeight="1" x14ac:dyDescent="0.15">
      <c r="A20" s="37">
        <v>11</v>
      </c>
      <c r="B20" s="414" t="s">
        <v>527</v>
      </c>
      <c r="C20" s="415"/>
      <c r="D20" s="416"/>
      <c r="E20" s="40"/>
      <c r="F20" s="39"/>
    </row>
    <row r="21" spans="1:6" ht="21.75" customHeight="1" x14ac:dyDescent="0.15">
      <c r="A21" s="38">
        <v>12</v>
      </c>
      <c r="B21" s="454" t="s">
        <v>528</v>
      </c>
      <c r="C21" s="455"/>
      <c r="D21" s="456"/>
      <c r="E21" s="41"/>
      <c r="F21" s="45"/>
    </row>
    <row r="22" spans="1:6" ht="21.75" customHeight="1" x14ac:dyDescent="0.15">
      <c r="A22" s="390">
        <v>13</v>
      </c>
      <c r="B22" s="468" t="s">
        <v>529</v>
      </c>
      <c r="C22" s="469"/>
      <c r="D22" s="470"/>
      <c r="E22" s="41"/>
      <c r="F22" s="390"/>
    </row>
    <row r="23" spans="1:6" ht="21.75" customHeight="1" x14ac:dyDescent="0.15">
      <c r="A23" s="390">
        <v>14</v>
      </c>
      <c r="B23" s="454" t="s">
        <v>530</v>
      </c>
      <c r="C23" s="455"/>
      <c r="D23" s="456"/>
      <c r="E23" s="41"/>
      <c r="F23" s="390"/>
    </row>
    <row r="24" spans="1:6" ht="21.75" customHeight="1" thickBot="1" x14ac:dyDescent="0.2">
      <c r="A24" s="42">
        <v>15</v>
      </c>
      <c r="B24" s="457" t="s">
        <v>531</v>
      </c>
      <c r="C24" s="458"/>
      <c r="D24" s="459"/>
      <c r="E24" s="42"/>
      <c r="F24" s="42"/>
    </row>
    <row r="25" spans="1:6" ht="21" customHeight="1" x14ac:dyDescent="0.15">
      <c r="A25" s="467" t="s">
        <v>534</v>
      </c>
      <c r="B25" s="467"/>
      <c r="C25" s="467"/>
      <c r="D25" s="467"/>
      <c r="E25" s="467"/>
      <c r="F25" s="467"/>
    </row>
    <row r="26" spans="1:6" ht="26.25" customHeight="1" thickBot="1" x14ac:dyDescent="0.2">
      <c r="A26" s="43"/>
      <c r="B26" s="44"/>
      <c r="C26" s="44"/>
      <c r="D26" s="44"/>
      <c r="E26" s="43"/>
      <c r="F26" s="43"/>
    </row>
    <row r="27" spans="1:6" ht="33" customHeight="1" x14ac:dyDescent="0.15">
      <c r="A27" s="460" t="s">
        <v>545</v>
      </c>
      <c r="B27" s="461"/>
      <c r="C27" s="462"/>
      <c r="D27" s="466" t="s">
        <v>544</v>
      </c>
      <c r="E27" s="406"/>
      <c r="F27" s="407"/>
    </row>
    <row r="28" spans="1:6" ht="33" customHeight="1" x14ac:dyDescent="0.15">
      <c r="A28" s="463" t="s">
        <v>538</v>
      </c>
      <c r="B28" s="464"/>
      <c r="C28" s="465"/>
      <c r="D28" s="409" t="s">
        <v>546</v>
      </c>
      <c r="E28" s="415"/>
      <c r="F28" s="416"/>
    </row>
    <row r="29" spans="1:6" ht="33" customHeight="1" thickBot="1" x14ac:dyDescent="0.2">
      <c r="A29" s="449" t="s">
        <v>539</v>
      </c>
      <c r="B29" s="450"/>
      <c r="C29" s="451"/>
      <c r="D29" s="452" t="s">
        <v>540</v>
      </c>
      <c r="E29" s="452"/>
      <c r="F29" s="453"/>
    </row>
    <row r="30" spans="1:6" ht="28.5" customHeight="1" x14ac:dyDescent="0.15">
      <c r="A30" s="43"/>
      <c r="B30" s="44"/>
      <c r="C30" s="44"/>
      <c r="D30" s="44"/>
      <c r="E30" s="43"/>
      <c r="F30" s="43"/>
    </row>
    <row r="31" spans="1:6" ht="21" customHeight="1" x14ac:dyDescent="0.15">
      <c r="A31" s="434" t="s">
        <v>1</v>
      </c>
      <c r="B31" s="435"/>
      <c r="C31" s="435"/>
      <c r="D31" s="435"/>
      <c r="E31" s="435"/>
      <c r="F31" s="436"/>
    </row>
    <row r="32" spans="1:6" ht="36.75" customHeight="1" x14ac:dyDescent="0.15">
      <c r="A32" s="446" t="s">
        <v>92</v>
      </c>
      <c r="B32" s="447"/>
      <c r="C32" s="447"/>
      <c r="D32" s="447"/>
      <c r="E32" s="447"/>
      <c r="F32" s="448"/>
    </row>
    <row r="33" spans="1:6" ht="21" customHeight="1" x14ac:dyDescent="0.15">
      <c r="A33" s="433" t="s">
        <v>85</v>
      </c>
      <c r="B33" s="433"/>
      <c r="C33" s="437"/>
      <c r="D33" s="438"/>
      <c r="E33" s="438"/>
      <c r="F33" s="439"/>
    </row>
    <row r="34" spans="1:6" ht="21" customHeight="1" x14ac:dyDescent="0.15">
      <c r="A34" s="433" t="s">
        <v>86</v>
      </c>
      <c r="B34" s="433"/>
      <c r="C34" s="437"/>
      <c r="D34" s="438"/>
      <c r="E34" s="438"/>
      <c r="F34" s="439"/>
    </row>
    <row r="35" spans="1:6" ht="18.75" customHeight="1" x14ac:dyDescent="0.15">
      <c r="A35" s="433" t="s">
        <v>87</v>
      </c>
      <c r="B35" s="433"/>
      <c r="C35" s="440" t="s">
        <v>83</v>
      </c>
      <c r="D35" s="441"/>
      <c r="E35" s="441"/>
      <c r="F35" s="442"/>
    </row>
    <row r="36" spans="1:6" ht="18.75" customHeight="1" x14ac:dyDescent="0.15">
      <c r="A36" s="433"/>
      <c r="B36" s="433"/>
      <c r="C36" s="443" t="s">
        <v>88</v>
      </c>
      <c r="D36" s="444"/>
      <c r="E36" s="444"/>
      <c r="F36" s="445"/>
    </row>
  </sheetData>
  <mergeCells count="40">
    <mergeCell ref="B20:D20"/>
    <mergeCell ref="A29:C29"/>
    <mergeCell ref="D29:F29"/>
    <mergeCell ref="B23:D23"/>
    <mergeCell ref="B24:D24"/>
    <mergeCell ref="A27:C27"/>
    <mergeCell ref="A28:C28"/>
    <mergeCell ref="D28:F28"/>
    <mergeCell ref="D27:F27"/>
    <mergeCell ref="A25:F25"/>
    <mergeCell ref="B21:D21"/>
    <mergeCell ref="B22:D22"/>
    <mergeCell ref="B15:D15"/>
    <mergeCell ref="B16:D16"/>
    <mergeCell ref="B17:D17"/>
    <mergeCell ref="B18:D18"/>
    <mergeCell ref="B19:D19"/>
    <mergeCell ref="A33:B33"/>
    <mergeCell ref="A34:B34"/>
    <mergeCell ref="A35:B36"/>
    <mergeCell ref="A31:F31"/>
    <mergeCell ref="C33:F33"/>
    <mergeCell ref="C34:F34"/>
    <mergeCell ref="C35:F35"/>
    <mergeCell ref="C36:F36"/>
    <mergeCell ref="A32:F32"/>
    <mergeCell ref="A8:A9"/>
    <mergeCell ref="A1:F1"/>
    <mergeCell ref="A5:B5"/>
    <mergeCell ref="C5:F5"/>
    <mergeCell ref="A3:F3"/>
    <mergeCell ref="A2:F2"/>
    <mergeCell ref="B7:D7"/>
    <mergeCell ref="B8:D8"/>
    <mergeCell ref="B9:D9"/>
    <mergeCell ref="B10:D10"/>
    <mergeCell ref="B11:D11"/>
    <mergeCell ref="B12:D12"/>
    <mergeCell ref="B13:D13"/>
    <mergeCell ref="B14:D14"/>
  </mergeCells>
  <phoneticPr fontId="1"/>
  <printOptions horizontalCentered="1"/>
  <pageMargins left="0.59055118110236227" right="0.59055118110236227" top="0.62992125984251968" bottom="0.51181102362204722" header="0.51181102362204722" footer="0.51181102362204722"/>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view="pageBreakPreview" zoomScaleNormal="100" zoomScaleSheetLayoutView="100" workbookViewId="0">
      <selection activeCell="B1" sqref="B1"/>
    </sheetView>
  </sheetViews>
  <sheetFormatPr defaultRowHeight="14.25" x14ac:dyDescent="0.15"/>
  <cols>
    <col min="1" max="1" width="4.75" style="1" customWidth="1"/>
    <col min="2" max="24" width="2.625" style="1" customWidth="1"/>
    <col min="25" max="25" width="2.75" style="1" customWidth="1"/>
    <col min="26" max="26" width="2.625" style="1" hidden="1" customWidth="1"/>
    <col min="27" max="27" width="2.875" style="1" customWidth="1"/>
    <col min="28" max="33" width="2.625" style="1" customWidth="1"/>
    <col min="34" max="34" width="4.25" style="1" customWidth="1"/>
    <col min="35" max="39" width="2.625" style="1" customWidth="1"/>
    <col min="40" max="16384" width="9" style="1"/>
  </cols>
  <sheetData>
    <row r="1" spans="1:34" ht="16.5" customHeight="1" x14ac:dyDescent="0.15">
      <c r="B1" s="51" t="s">
        <v>21</v>
      </c>
      <c r="C1" s="51"/>
      <c r="D1" s="51"/>
      <c r="E1" s="51"/>
    </row>
    <row r="2" spans="1:34" ht="13.5" customHeight="1" x14ac:dyDescent="0.15">
      <c r="A2" s="19"/>
      <c r="B2" s="19"/>
      <c r="C2" s="19"/>
      <c r="D2" s="19"/>
      <c r="E2" s="19"/>
    </row>
    <row r="3" spans="1:34" ht="42" customHeight="1" thickBot="1" x14ac:dyDescent="0.2">
      <c r="B3" s="908" t="s">
        <v>20</v>
      </c>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row>
    <row r="4" spans="1:34" ht="18" customHeight="1" x14ac:dyDescent="0.15">
      <c r="B4" s="909" t="s">
        <v>19</v>
      </c>
      <c r="C4" s="910"/>
      <c r="D4" s="910"/>
      <c r="E4" s="910"/>
      <c r="F4" s="910"/>
      <c r="G4" s="910"/>
      <c r="H4" s="910"/>
      <c r="I4" s="910"/>
      <c r="J4" s="910"/>
      <c r="K4" s="911"/>
      <c r="L4" s="912"/>
      <c r="M4" s="913"/>
      <c r="N4" s="913"/>
      <c r="O4" s="913"/>
      <c r="P4" s="913"/>
      <c r="Q4" s="913"/>
      <c r="R4" s="913"/>
      <c r="S4" s="913"/>
      <c r="T4" s="913"/>
      <c r="U4" s="913"/>
      <c r="V4" s="913"/>
      <c r="W4" s="913"/>
      <c r="X4" s="913"/>
      <c r="Y4" s="913"/>
      <c r="Z4" s="913"/>
      <c r="AA4" s="913"/>
      <c r="AB4" s="913"/>
      <c r="AC4" s="913"/>
      <c r="AD4" s="913"/>
      <c r="AE4" s="913"/>
      <c r="AF4" s="913"/>
      <c r="AG4" s="913"/>
      <c r="AH4" s="914"/>
    </row>
    <row r="5" spans="1:34" ht="15" customHeight="1" x14ac:dyDescent="0.15">
      <c r="B5" s="903" t="s">
        <v>18</v>
      </c>
      <c r="C5" s="904"/>
      <c r="D5" s="904"/>
      <c r="E5" s="907"/>
      <c r="F5" s="906"/>
      <c r="G5" s="904"/>
      <c r="H5" s="904"/>
      <c r="I5" s="904"/>
      <c r="J5" s="904"/>
      <c r="K5" s="904"/>
      <c r="L5" s="904"/>
      <c r="M5" s="904"/>
      <c r="N5" s="904"/>
      <c r="O5" s="904"/>
      <c r="P5" s="904"/>
      <c r="Q5" s="904"/>
      <c r="R5" s="907"/>
      <c r="S5" s="945" t="s">
        <v>16</v>
      </c>
      <c r="T5" s="946"/>
      <c r="U5" s="946"/>
      <c r="V5" s="947"/>
      <c r="W5" s="945"/>
      <c r="X5" s="946"/>
      <c r="Y5" s="946"/>
      <c r="Z5" s="4"/>
      <c r="AA5" s="4"/>
      <c r="AB5" s="946"/>
      <c r="AC5" s="946"/>
      <c r="AD5" s="4"/>
      <c r="AE5" s="946"/>
      <c r="AF5" s="946"/>
      <c r="AG5" s="4"/>
      <c r="AH5" s="3"/>
    </row>
    <row r="6" spans="1:34" ht="24" customHeight="1" x14ac:dyDescent="0.15">
      <c r="B6" s="903" t="s">
        <v>17</v>
      </c>
      <c r="C6" s="904"/>
      <c r="D6" s="904"/>
      <c r="E6" s="907"/>
      <c r="F6" s="906"/>
      <c r="G6" s="904"/>
      <c r="H6" s="904"/>
      <c r="I6" s="904"/>
      <c r="J6" s="904"/>
      <c r="K6" s="904"/>
      <c r="L6" s="904"/>
      <c r="M6" s="904"/>
      <c r="N6" s="904"/>
      <c r="O6" s="904"/>
      <c r="P6" s="904"/>
      <c r="Q6" s="904"/>
      <c r="R6" s="907"/>
      <c r="S6" s="948"/>
      <c r="T6" s="949"/>
      <c r="U6" s="949"/>
      <c r="V6" s="950"/>
      <c r="W6" s="948"/>
      <c r="X6" s="949"/>
      <c r="Y6" s="949"/>
      <c r="Z6" s="7"/>
      <c r="AA6" s="7" t="s">
        <v>15</v>
      </c>
      <c r="AB6" s="949"/>
      <c r="AC6" s="949"/>
      <c r="AD6" s="7" t="s">
        <v>14</v>
      </c>
      <c r="AE6" s="949"/>
      <c r="AF6" s="949"/>
      <c r="AG6" s="7" t="s">
        <v>13</v>
      </c>
      <c r="AH6" s="6"/>
    </row>
    <row r="7" spans="1:34" ht="15" customHeight="1" x14ac:dyDescent="0.15">
      <c r="B7" s="5"/>
      <c r="C7" s="10"/>
      <c r="D7" s="918" t="s">
        <v>12</v>
      </c>
      <c r="E7" s="919"/>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20"/>
    </row>
    <row r="8" spans="1:34" ht="21" customHeight="1" x14ac:dyDescent="0.15">
      <c r="B8" s="9" t="s">
        <v>11</v>
      </c>
      <c r="C8" s="8"/>
      <c r="D8" s="915"/>
      <c r="E8" s="916"/>
      <c r="F8" s="916"/>
      <c r="G8" s="916"/>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7"/>
    </row>
    <row r="9" spans="1:34" ht="21" customHeight="1" x14ac:dyDescent="0.15">
      <c r="B9" s="9" t="s">
        <v>10</v>
      </c>
      <c r="C9" s="7"/>
      <c r="D9" s="12"/>
      <c r="E9" s="14"/>
      <c r="F9" s="921"/>
      <c r="G9" s="922"/>
      <c r="H9" s="922"/>
      <c r="I9" s="922"/>
      <c r="J9" s="922"/>
      <c r="K9" s="922"/>
      <c r="L9" s="922"/>
      <c r="M9" s="922"/>
      <c r="N9" s="922"/>
      <c r="O9" s="922"/>
      <c r="P9" s="922"/>
      <c r="Q9" s="922"/>
      <c r="R9" s="922"/>
      <c r="S9" s="922"/>
      <c r="T9" s="922"/>
      <c r="U9" s="922"/>
      <c r="V9" s="922"/>
      <c r="W9" s="922"/>
      <c r="X9" s="922"/>
      <c r="Y9" s="922"/>
      <c r="Z9" s="922"/>
      <c r="AA9" s="922"/>
      <c r="AB9" s="922"/>
      <c r="AC9" s="922"/>
      <c r="AD9" s="922"/>
      <c r="AE9" s="922"/>
      <c r="AF9" s="922"/>
      <c r="AG9" s="922"/>
      <c r="AH9" s="923"/>
    </row>
    <row r="10" spans="1:34" ht="21" customHeight="1" x14ac:dyDescent="0.15">
      <c r="B10" s="903" t="s">
        <v>101</v>
      </c>
      <c r="C10" s="904"/>
      <c r="D10" s="904"/>
      <c r="E10" s="904"/>
      <c r="F10" s="904"/>
      <c r="G10" s="904"/>
      <c r="H10" s="904"/>
      <c r="I10" s="904"/>
      <c r="J10" s="904"/>
      <c r="K10" s="904"/>
      <c r="L10" s="904"/>
      <c r="M10" s="904"/>
      <c r="N10" s="904"/>
      <c r="O10" s="904"/>
      <c r="P10" s="904"/>
      <c r="Q10" s="904"/>
      <c r="R10" s="904"/>
      <c r="S10" s="904"/>
      <c r="T10" s="904"/>
      <c r="U10" s="904"/>
      <c r="V10" s="904"/>
      <c r="W10" s="904"/>
      <c r="X10" s="904"/>
      <c r="Y10" s="904"/>
      <c r="Z10" s="904"/>
      <c r="AA10" s="904"/>
      <c r="AB10" s="904"/>
      <c r="AC10" s="904"/>
      <c r="AD10" s="904"/>
      <c r="AE10" s="904"/>
      <c r="AF10" s="904"/>
      <c r="AG10" s="904"/>
      <c r="AH10" s="905"/>
    </row>
    <row r="11" spans="1:34" ht="21" customHeight="1" x14ac:dyDescent="0.15">
      <c r="B11" s="903" t="s">
        <v>100</v>
      </c>
      <c r="C11" s="904"/>
      <c r="D11" s="904"/>
      <c r="E11" s="904"/>
      <c r="F11" s="904"/>
      <c r="G11" s="904"/>
      <c r="H11" s="904"/>
      <c r="I11" s="904"/>
      <c r="J11" s="904"/>
      <c r="K11" s="907"/>
      <c r="L11" s="906" t="s">
        <v>9</v>
      </c>
      <c r="M11" s="904"/>
      <c r="N11" s="904"/>
      <c r="O11" s="904"/>
      <c r="P11" s="904"/>
      <c r="Q11" s="904"/>
      <c r="R11" s="904"/>
      <c r="S11" s="904"/>
      <c r="T11" s="904"/>
      <c r="U11" s="904"/>
      <c r="V11" s="904"/>
      <c r="W11" s="904"/>
      <c r="X11" s="904"/>
      <c r="Y11" s="904"/>
      <c r="Z11" s="12"/>
      <c r="AA11" s="906" t="s">
        <v>8</v>
      </c>
      <c r="AB11" s="904"/>
      <c r="AC11" s="904"/>
      <c r="AD11" s="904"/>
      <c r="AE11" s="904"/>
      <c r="AF11" s="904"/>
      <c r="AG11" s="904"/>
      <c r="AH11" s="905"/>
    </row>
    <row r="12" spans="1:34" ht="21" customHeight="1" x14ac:dyDescent="0.15">
      <c r="B12" s="924"/>
      <c r="C12" s="925"/>
      <c r="D12" s="925"/>
      <c r="E12" s="925"/>
      <c r="F12" s="925"/>
      <c r="G12" s="925"/>
      <c r="H12" s="925"/>
      <c r="I12" s="925"/>
      <c r="J12" s="925"/>
      <c r="K12" s="926"/>
      <c r="L12" s="927"/>
      <c r="M12" s="928"/>
      <c r="N12" s="928"/>
      <c r="O12" s="928"/>
      <c r="P12" s="928"/>
      <c r="Q12" s="928"/>
      <c r="R12" s="928"/>
      <c r="S12" s="928"/>
      <c r="T12" s="928"/>
      <c r="U12" s="928"/>
      <c r="V12" s="928"/>
      <c r="W12" s="928"/>
      <c r="X12" s="928"/>
      <c r="Y12" s="928"/>
      <c r="Z12" s="18"/>
      <c r="AA12" s="927"/>
      <c r="AB12" s="928"/>
      <c r="AC12" s="928"/>
      <c r="AD12" s="928"/>
      <c r="AE12" s="928"/>
      <c r="AF12" s="928"/>
      <c r="AG12" s="928"/>
      <c r="AH12" s="929"/>
    </row>
    <row r="13" spans="1:34" ht="21" customHeight="1" x14ac:dyDescent="0.15">
      <c r="B13" s="933"/>
      <c r="C13" s="934"/>
      <c r="D13" s="934"/>
      <c r="E13" s="934"/>
      <c r="F13" s="934"/>
      <c r="G13" s="934"/>
      <c r="H13" s="934"/>
      <c r="I13" s="934"/>
      <c r="J13" s="934"/>
      <c r="K13" s="935"/>
      <c r="L13" s="930"/>
      <c r="M13" s="931"/>
      <c r="N13" s="931"/>
      <c r="O13" s="931"/>
      <c r="P13" s="931"/>
      <c r="Q13" s="931"/>
      <c r="R13" s="931"/>
      <c r="S13" s="931"/>
      <c r="T13" s="931"/>
      <c r="U13" s="931"/>
      <c r="V13" s="931"/>
      <c r="W13" s="931"/>
      <c r="X13" s="931"/>
      <c r="Y13" s="931"/>
      <c r="Z13" s="17"/>
      <c r="AA13" s="930"/>
      <c r="AB13" s="931"/>
      <c r="AC13" s="931"/>
      <c r="AD13" s="931"/>
      <c r="AE13" s="931"/>
      <c r="AF13" s="931"/>
      <c r="AG13" s="931"/>
      <c r="AH13" s="932"/>
    </row>
    <row r="14" spans="1:34" ht="21" customHeight="1" x14ac:dyDescent="0.15">
      <c r="B14" s="933"/>
      <c r="C14" s="934"/>
      <c r="D14" s="934"/>
      <c r="E14" s="934"/>
      <c r="F14" s="934"/>
      <c r="G14" s="934"/>
      <c r="H14" s="934"/>
      <c r="I14" s="934"/>
      <c r="J14" s="934"/>
      <c r="K14" s="935"/>
      <c r="L14" s="930"/>
      <c r="M14" s="931"/>
      <c r="N14" s="931"/>
      <c r="O14" s="931"/>
      <c r="P14" s="931"/>
      <c r="Q14" s="931"/>
      <c r="R14" s="931"/>
      <c r="S14" s="931"/>
      <c r="T14" s="931"/>
      <c r="U14" s="931"/>
      <c r="V14" s="931"/>
      <c r="W14" s="931"/>
      <c r="X14" s="931"/>
      <c r="Y14" s="931"/>
      <c r="Z14" s="17"/>
      <c r="AA14" s="930"/>
      <c r="AB14" s="931"/>
      <c r="AC14" s="931"/>
      <c r="AD14" s="931"/>
      <c r="AE14" s="931"/>
      <c r="AF14" s="931"/>
      <c r="AG14" s="931"/>
      <c r="AH14" s="932"/>
    </row>
    <row r="15" spans="1:34" ht="21" customHeight="1" x14ac:dyDescent="0.15">
      <c r="B15" s="933"/>
      <c r="C15" s="934"/>
      <c r="D15" s="934"/>
      <c r="E15" s="934"/>
      <c r="F15" s="934"/>
      <c r="G15" s="934"/>
      <c r="H15" s="934"/>
      <c r="I15" s="934"/>
      <c r="J15" s="934"/>
      <c r="K15" s="935"/>
      <c r="L15" s="930"/>
      <c r="M15" s="931"/>
      <c r="N15" s="931"/>
      <c r="O15" s="931"/>
      <c r="P15" s="931"/>
      <c r="Q15" s="931"/>
      <c r="R15" s="931"/>
      <c r="S15" s="931"/>
      <c r="T15" s="931"/>
      <c r="U15" s="931"/>
      <c r="V15" s="931"/>
      <c r="W15" s="931"/>
      <c r="X15" s="931"/>
      <c r="Y15" s="931"/>
      <c r="Z15" s="17"/>
      <c r="AA15" s="930"/>
      <c r="AB15" s="931"/>
      <c r="AC15" s="931"/>
      <c r="AD15" s="931"/>
      <c r="AE15" s="931"/>
      <c r="AF15" s="931"/>
      <c r="AG15" s="931"/>
      <c r="AH15" s="932"/>
    </row>
    <row r="16" spans="1:34" ht="21" customHeight="1" x14ac:dyDescent="0.15">
      <c r="B16" s="933"/>
      <c r="C16" s="934"/>
      <c r="D16" s="934"/>
      <c r="E16" s="934"/>
      <c r="F16" s="934"/>
      <c r="G16" s="934"/>
      <c r="H16" s="934"/>
      <c r="I16" s="934"/>
      <c r="J16" s="934"/>
      <c r="K16" s="935"/>
      <c r="L16" s="930"/>
      <c r="M16" s="931"/>
      <c r="N16" s="931"/>
      <c r="O16" s="931"/>
      <c r="P16" s="931"/>
      <c r="Q16" s="931"/>
      <c r="R16" s="931"/>
      <c r="S16" s="931"/>
      <c r="T16" s="931"/>
      <c r="U16" s="931"/>
      <c r="V16" s="931"/>
      <c r="W16" s="931"/>
      <c r="X16" s="931"/>
      <c r="Y16" s="931"/>
      <c r="Z16" s="17"/>
      <c r="AA16" s="930"/>
      <c r="AB16" s="931"/>
      <c r="AC16" s="931"/>
      <c r="AD16" s="931"/>
      <c r="AE16" s="931"/>
      <c r="AF16" s="931"/>
      <c r="AG16" s="931"/>
      <c r="AH16" s="932"/>
    </row>
    <row r="17" spans="2:34" ht="21" customHeight="1" x14ac:dyDescent="0.15">
      <c r="B17" s="933"/>
      <c r="C17" s="934"/>
      <c r="D17" s="934"/>
      <c r="E17" s="934"/>
      <c r="F17" s="934"/>
      <c r="G17" s="934"/>
      <c r="H17" s="934"/>
      <c r="I17" s="934"/>
      <c r="J17" s="934"/>
      <c r="K17" s="935"/>
      <c r="L17" s="930"/>
      <c r="M17" s="931"/>
      <c r="N17" s="931"/>
      <c r="O17" s="931"/>
      <c r="P17" s="931"/>
      <c r="Q17" s="931"/>
      <c r="R17" s="931"/>
      <c r="S17" s="931"/>
      <c r="T17" s="931"/>
      <c r="U17" s="931"/>
      <c r="V17" s="931"/>
      <c r="W17" s="931"/>
      <c r="X17" s="931"/>
      <c r="Y17" s="931"/>
      <c r="Z17" s="17"/>
      <c r="AA17" s="930"/>
      <c r="AB17" s="931"/>
      <c r="AC17" s="931"/>
      <c r="AD17" s="931"/>
      <c r="AE17" s="931"/>
      <c r="AF17" s="931"/>
      <c r="AG17" s="931"/>
      <c r="AH17" s="932"/>
    </row>
    <row r="18" spans="2:34" ht="21" customHeight="1" x14ac:dyDescent="0.15">
      <c r="B18" s="933"/>
      <c r="C18" s="934"/>
      <c r="D18" s="934"/>
      <c r="E18" s="934"/>
      <c r="F18" s="934"/>
      <c r="G18" s="934"/>
      <c r="H18" s="934"/>
      <c r="I18" s="934"/>
      <c r="J18" s="934"/>
      <c r="K18" s="935"/>
      <c r="L18" s="930"/>
      <c r="M18" s="931"/>
      <c r="N18" s="931"/>
      <c r="O18" s="931"/>
      <c r="P18" s="931"/>
      <c r="Q18" s="931"/>
      <c r="R18" s="931"/>
      <c r="S18" s="931"/>
      <c r="T18" s="931"/>
      <c r="U18" s="931"/>
      <c r="V18" s="931"/>
      <c r="W18" s="931"/>
      <c r="X18" s="931"/>
      <c r="Y18" s="931"/>
      <c r="Z18" s="17"/>
      <c r="AA18" s="930"/>
      <c r="AB18" s="931"/>
      <c r="AC18" s="931"/>
      <c r="AD18" s="931"/>
      <c r="AE18" s="931"/>
      <c r="AF18" s="931"/>
      <c r="AG18" s="931"/>
      <c r="AH18" s="932"/>
    </row>
    <row r="19" spans="2:34" ht="21" customHeight="1" x14ac:dyDescent="0.15">
      <c r="B19" s="933"/>
      <c r="C19" s="934"/>
      <c r="D19" s="934"/>
      <c r="E19" s="934"/>
      <c r="F19" s="934"/>
      <c r="G19" s="934"/>
      <c r="H19" s="934"/>
      <c r="I19" s="934"/>
      <c r="J19" s="934"/>
      <c r="K19" s="935"/>
      <c r="L19" s="930"/>
      <c r="M19" s="931"/>
      <c r="N19" s="931"/>
      <c r="O19" s="931"/>
      <c r="P19" s="931"/>
      <c r="Q19" s="931"/>
      <c r="R19" s="931"/>
      <c r="S19" s="931"/>
      <c r="T19" s="931"/>
      <c r="U19" s="931"/>
      <c r="V19" s="931"/>
      <c r="W19" s="931"/>
      <c r="X19" s="931"/>
      <c r="Y19" s="931"/>
      <c r="Z19" s="17"/>
      <c r="AA19" s="930"/>
      <c r="AB19" s="931"/>
      <c r="AC19" s="931"/>
      <c r="AD19" s="931"/>
      <c r="AE19" s="931"/>
      <c r="AF19" s="931"/>
      <c r="AG19" s="931"/>
      <c r="AH19" s="932"/>
    </row>
    <row r="20" spans="2:34" ht="21" customHeight="1" x14ac:dyDescent="0.15">
      <c r="B20" s="933"/>
      <c r="C20" s="934"/>
      <c r="D20" s="934"/>
      <c r="E20" s="934"/>
      <c r="F20" s="934"/>
      <c r="G20" s="934"/>
      <c r="H20" s="934"/>
      <c r="I20" s="934"/>
      <c r="J20" s="934"/>
      <c r="K20" s="935"/>
      <c r="L20" s="930"/>
      <c r="M20" s="931"/>
      <c r="N20" s="931"/>
      <c r="O20" s="931"/>
      <c r="P20" s="931"/>
      <c r="Q20" s="931"/>
      <c r="R20" s="931"/>
      <c r="S20" s="931"/>
      <c r="T20" s="931"/>
      <c r="U20" s="931"/>
      <c r="V20" s="931"/>
      <c r="W20" s="931"/>
      <c r="X20" s="931"/>
      <c r="Y20" s="931"/>
      <c r="Z20" s="17"/>
      <c r="AA20" s="930"/>
      <c r="AB20" s="931"/>
      <c r="AC20" s="931"/>
      <c r="AD20" s="931"/>
      <c r="AE20" s="931"/>
      <c r="AF20" s="931"/>
      <c r="AG20" s="931"/>
      <c r="AH20" s="932"/>
    </row>
    <row r="21" spans="2:34" ht="21" customHeight="1" x14ac:dyDescent="0.15">
      <c r="B21" s="933"/>
      <c r="C21" s="934"/>
      <c r="D21" s="934"/>
      <c r="E21" s="934"/>
      <c r="F21" s="934"/>
      <c r="G21" s="934"/>
      <c r="H21" s="934"/>
      <c r="I21" s="934"/>
      <c r="J21" s="934"/>
      <c r="K21" s="935"/>
      <c r="L21" s="930"/>
      <c r="M21" s="931"/>
      <c r="N21" s="931"/>
      <c r="O21" s="931"/>
      <c r="P21" s="931"/>
      <c r="Q21" s="931"/>
      <c r="R21" s="931"/>
      <c r="S21" s="931"/>
      <c r="T21" s="931"/>
      <c r="U21" s="931"/>
      <c r="V21" s="931"/>
      <c r="W21" s="931"/>
      <c r="X21" s="931"/>
      <c r="Y21" s="931"/>
      <c r="Z21" s="17"/>
      <c r="AA21" s="930"/>
      <c r="AB21" s="931"/>
      <c r="AC21" s="931"/>
      <c r="AD21" s="931"/>
      <c r="AE21" s="931"/>
      <c r="AF21" s="931"/>
      <c r="AG21" s="931"/>
      <c r="AH21" s="932"/>
    </row>
    <row r="22" spans="2:34" ht="21" customHeight="1" x14ac:dyDescent="0.15">
      <c r="B22" s="933"/>
      <c r="C22" s="934"/>
      <c r="D22" s="934"/>
      <c r="E22" s="934"/>
      <c r="F22" s="934"/>
      <c r="G22" s="934"/>
      <c r="H22" s="934"/>
      <c r="I22" s="934"/>
      <c r="J22" s="934"/>
      <c r="K22" s="935"/>
      <c r="L22" s="930"/>
      <c r="M22" s="931"/>
      <c r="N22" s="931"/>
      <c r="O22" s="931"/>
      <c r="P22" s="931"/>
      <c r="Q22" s="931"/>
      <c r="R22" s="931"/>
      <c r="S22" s="931"/>
      <c r="T22" s="931"/>
      <c r="U22" s="931"/>
      <c r="V22" s="931"/>
      <c r="W22" s="931"/>
      <c r="X22" s="931"/>
      <c r="Y22" s="931"/>
      <c r="Z22" s="17"/>
      <c r="AA22" s="930"/>
      <c r="AB22" s="931"/>
      <c r="AC22" s="931"/>
      <c r="AD22" s="931"/>
      <c r="AE22" s="931"/>
      <c r="AF22" s="931"/>
      <c r="AG22" s="931"/>
      <c r="AH22" s="932"/>
    </row>
    <row r="23" spans="2:34" ht="21" customHeight="1" x14ac:dyDescent="0.15">
      <c r="B23" s="933"/>
      <c r="C23" s="934"/>
      <c r="D23" s="934"/>
      <c r="E23" s="934"/>
      <c r="F23" s="934"/>
      <c r="G23" s="934"/>
      <c r="H23" s="934"/>
      <c r="I23" s="934"/>
      <c r="J23" s="934"/>
      <c r="K23" s="935"/>
      <c r="L23" s="930"/>
      <c r="M23" s="931"/>
      <c r="N23" s="931"/>
      <c r="O23" s="931"/>
      <c r="P23" s="931"/>
      <c r="Q23" s="931"/>
      <c r="R23" s="931"/>
      <c r="S23" s="931"/>
      <c r="T23" s="931"/>
      <c r="U23" s="931"/>
      <c r="V23" s="931"/>
      <c r="W23" s="931"/>
      <c r="X23" s="931"/>
      <c r="Y23" s="931"/>
      <c r="Z23" s="17"/>
      <c r="AA23" s="930"/>
      <c r="AB23" s="931"/>
      <c r="AC23" s="931"/>
      <c r="AD23" s="931"/>
      <c r="AE23" s="931"/>
      <c r="AF23" s="931"/>
      <c r="AG23" s="931"/>
      <c r="AH23" s="932"/>
    </row>
    <row r="24" spans="2:34" ht="21" customHeight="1" x14ac:dyDescent="0.15">
      <c r="B24" s="933"/>
      <c r="C24" s="934"/>
      <c r="D24" s="934"/>
      <c r="E24" s="934"/>
      <c r="F24" s="934"/>
      <c r="G24" s="934"/>
      <c r="H24" s="934"/>
      <c r="I24" s="934"/>
      <c r="J24" s="934"/>
      <c r="K24" s="935"/>
      <c r="L24" s="930"/>
      <c r="M24" s="931"/>
      <c r="N24" s="931"/>
      <c r="O24" s="931"/>
      <c r="P24" s="931"/>
      <c r="Q24" s="931"/>
      <c r="R24" s="931"/>
      <c r="S24" s="931"/>
      <c r="T24" s="931"/>
      <c r="U24" s="931"/>
      <c r="V24" s="931"/>
      <c r="W24" s="931"/>
      <c r="X24" s="931"/>
      <c r="Y24" s="931"/>
      <c r="Z24" s="17"/>
      <c r="AA24" s="930"/>
      <c r="AB24" s="931"/>
      <c r="AC24" s="931"/>
      <c r="AD24" s="931"/>
      <c r="AE24" s="931"/>
      <c r="AF24" s="931"/>
      <c r="AG24" s="931"/>
      <c r="AH24" s="932"/>
    </row>
    <row r="25" spans="2:34" ht="21" customHeight="1" x14ac:dyDescent="0.15">
      <c r="B25" s="951"/>
      <c r="C25" s="952"/>
      <c r="D25" s="952"/>
      <c r="E25" s="952"/>
      <c r="F25" s="952"/>
      <c r="G25" s="952"/>
      <c r="H25" s="952"/>
      <c r="I25" s="952"/>
      <c r="J25" s="952"/>
      <c r="K25" s="953"/>
      <c r="L25" s="954"/>
      <c r="M25" s="955"/>
      <c r="N25" s="955"/>
      <c r="O25" s="955"/>
      <c r="P25" s="955"/>
      <c r="Q25" s="955"/>
      <c r="R25" s="955"/>
      <c r="S25" s="955"/>
      <c r="T25" s="955"/>
      <c r="U25" s="955"/>
      <c r="V25" s="955"/>
      <c r="W25" s="955"/>
      <c r="X25" s="955"/>
      <c r="Y25" s="955"/>
      <c r="Z25" s="16"/>
      <c r="AA25" s="954"/>
      <c r="AB25" s="955"/>
      <c r="AC25" s="955"/>
      <c r="AD25" s="955"/>
      <c r="AE25" s="955"/>
      <c r="AF25" s="955"/>
      <c r="AG25" s="955"/>
      <c r="AH25" s="956"/>
    </row>
    <row r="26" spans="2:34" ht="21" customHeight="1" x14ac:dyDescent="0.15">
      <c r="B26" s="903" t="s">
        <v>107</v>
      </c>
      <c r="C26" s="904"/>
      <c r="D26" s="904"/>
      <c r="E26" s="904"/>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4"/>
      <c r="AG26" s="904"/>
      <c r="AH26" s="905"/>
    </row>
    <row r="27" spans="2:34" ht="21" customHeight="1" x14ac:dyDescent="0.15">
      <c r="B27" s="903" t="s">
        <v>104</v>
      </c>
      <c r="C27" s="904"/>
      <c r="D27" s="904"/>
      <c r="E27" s="904"/>
      <c r="F27" s="904"/>
      <c r="G27" s="904"/>
      <c r="H27" s="904"/>
      <c r="I27" s="904"/>
      <c r="J27" s="904"/>
      <c r="K27" s="904"/>
      <c r="L27" s="904"/>
      <c r="M27" s="904"/>
      <c r="N27" s="904"/>
      <c r="O27" s="907"/>
      <c r="P27" s="906" t="s">
        <v>103</v>
      </c>
      <c r="Q27" s="904"/>
      <c r="R27" s="904"/>
      <c r="S27" s="904"/>
      <c r="T27" s="904"/>
      <c r="U27" s="904"/>
      <c r="V27" s="904"/>
      <c r="W27" s="904"/>
      <c r="X27" s="904"/>
      <c r="Y27" s="904"/>
      <c r="Z27" s="904"/>
      <c r="AA27" s="904"/>
      <c r="AB27" s="904"/>
      <c r="AC27" s="904"/>
      <c r="AD27" s="904"/>
      <c r="AE27" s="904"/>
      <c r="AF27" s="904"/>
      <c r="AG27" s="904"/>
      <c r="AH27" s="905"/>
    </row>
    <row r="28" spans="2:34" ht="21" customHeight="1" x14ac:dyDescent="0.15">
      <c r="B28" s="957"/>
      <c r="C28" s="919"/>
      <c r="D28" s="919"/>
      <c r="E28" s="919"/>
      <c r="F28" s="919"/>
      <c r="G28" s="919"/>
      <c r="H28" s="919"/>
      <c r="I28" s="919"/>
      <c r="J28" s="919"/>
      <c r="K28" s="919"/>
      <c r="L28" s="919"/>
      <c r="M28" s="919"/>
      <c r="N28" s="919"/>
      <c r="O28" s="958"/>
      <c r="P28" s="918"/>
      <c r="Q28" s="919"/>
      <c r="R28" s="919"/>
      <c r="S28" s="919"/>
      <c r="T28" s="919"/>
      <c r="U28" s="919"/>
      <c r="V28" s="919"/>
      <c r="W28" s="919"/>
      <c r="X28" s="919"/>
      <c r="Y28" s="919"/>
      <c r="Z28" s="919"/>
      <c r="AA28" s="919"/>
      <c r="AB28" s="919"/>
      <c r="AC28" s="919"/>
      <c r="AD28" s="919"/>
      <c r="AE28" s="919"/>
      <c r="AF28" s="919"/>
      <c r="AG28" s="919"/>
      <c r="AH28" s="920"/>
    </row>
    <row r="29" spans="2:34" ht="21" customHeight="1" x14ac:dyDescent="0.15">
      <c r="B29" s="941"/>
      <c r="C29" s="939"/>
      <c r="D29" s="939"/>
      <c r="E29" s="939"/>
      <c r="F29" s="939"/>
      <c r="G29" s="939"/>
      <c r="H29" s="939"/>
      <c r="I29" s="939"/>
      <c r="J29" s="939"/>
      <c r="K29" s="939"/>
      <c r="L29" s="939"/>
      <c r="M29" s="939"/>
      <c r="N29" s="939"/>
      <c r="O29" s="959"/>
      <c r="P29" s="938"/>
      <c r="Q29" s="939"/>
      <c r="R29" s="939"/>
      <c r="S29" s="939"/>
      <c r="T29" s="939"/>
      <c r="U29" s="939"/>
      <c r="V29" s="939"/>
      <c r="W29" s="939"/>
      <c r="X29" s="939"/>
      <c r="Y29" s="939"/>
      <c r="Z29" s="939"/>
      <c r="AA29" s="939"/>
      <c r="AB29" s="939"/>
      <c r="AC29" s="939"/>
      <c r="AD29" s="939"/>
      <c r="AE29" s="939"/>
      <c r="AF29" s="939"/>
      <c r="AG29" s="939"/>
      <c r="AH29" s="940"/>
    </row>
    <row r="30" spans="2:34" ht="21" customHeight="1" x14ac:dyDescent="0.15">
      <c r="B30" s="941"/>
      <c r="C30" s="939"/>
      <c r="D30" s="939"/>
      <c r="E30" s="939"/>
      <c r="F30" s="939"/>
      <c r="G30" s="939"/>
      <c r="H30" s="939"/>
      <c r="I30" s="939"/>
      <c r="J30" s="939"/>
      <c r="K30" s="939"/>
      <c r="L30" s="939"/>
      <c r="M30" s="939"/>
      <c r="N30" s="939"/>
      <c r="O30" s="959"/>
      <c r="P30" s="938"/>
      <c r="Q30" s="939"/>
      <c r="R30" s="939"/>
      <c r="S30" s="939"/>
      <c r="T30" s="939"/>
      <c r="U30" s="939"/>
      <c r="V30" s="939"/>
      <c r="W30" s="939"/>
      <c r="X30" s="939"/>
      <c r="Y30" s="939"/>
      <c r="Z30" s="939"/>
      <c r="AA30" s="939"/>
      <c r="AB30" s="939"/>
      <c r="AC30" s="939"/>
      <c r="AD30" s="939"/>
      <c r="AE30" s="939"/>
      <c r="AF30" s="939"/>
      <c r="AG30" s="939"/>
      <c r="AH30" s="940"/>
    </row>
    <row r="31" spans="2:34" ht="21" customHeight="1" x14ac:dyDescent="0.15">
      <c r="B31" s="941"/>
      <c r="C31" s="939"/>
      <c r="D31" s="939"/>
      <c r="E31" s="939"/>
      <c r="F31" s="939"/>
      <c r="G31" s="939"/>
      <c r="H31" s="939"/>
      <c r="I31" s="939"/>
      <c r="J31" s="939"/>
      <c r="K31" s="939"/>
      <c r="L31" s="939"/>
      <c r="M31" s="939"/>
      <c r="N31" s="939"/>
      <c r="O31" s="959"/>
      <c r="P31" s="938"/>
      <c r="Q31" s="939"/>
      <c r="R31" s="939"/>
      <c r="S31" s="939"/>
      <c r="T31" s="939"/>
      <c r="U31" s="939"/>
      <c r="V31" s="939"/>
      <c r="W31" s="939"/>
      <c r="X31" s="939"/>
      <c r="Y31" s="939"/>
      <c r="Z31" s="939"/>
      <c r="AA31" s="939"/>
      <c r="AB31" s="939"/>
      <c r="AC31" s="939"/>
      <c r="AD31" s="939"/>
      <c r="AE31" s="939"/>
      <c r="AF31" s="939"/>
      <c r="AG31" s="939"/>
      <c r="AH31" s="940"/>
    </row>
    <row r="32" spans="2:34" ht="21" customHeight="1" x14ac:dyDescent="0.15">
      <c r="B32" s="936"/>
      <c r="C32" s="916"/>
      <c r="D32" s="916"/>
      <c r="E32" s="916"/>
      <c r="F32" s="916"/>
      <c r="G32" s="916"/>
      <c r="H32" s="916"/>
      <c r="I32" s="916"/>
      <c r="J32" s="916"/>
      <c r="K32" s="916"/>
      <c r="L32" s="916"/>
      <c r="M32" s="916"/>
      <c r="N32" s="916"/>
      <c r="O32" s="937"/>
      <c r="P32" s="938"/>
      <c r="Q32" s="939"/>
      <c r="R32" s="939"/>
      <c r="S32" s="939"/>
      <c r="T32" s="939"/>
      <c r="U32" s="939"/>
      <c r="V32" s="939"/>
      <c r="W32" s="939"/>
      <c r="X32" s="939"/>
      <c r="Y32" s="939"/>
      <c r="Z32" s="939"/>
      <c r="AA32" s="939"/>
      <c r="AB32" s="939"/>
      <c r="AC32" s="939"/>
      <c r="AD32" s="939"/>
      <c r="AE32" s="939"/>
      <c r="AF32" s="939"/>
      <c r="AG32" s="939"/>
      <c r="AH32" s="940"/>
    </row>
    <row r="33" spans="2:34" ht="21" customHeight="1" x14ac:dyDescent="0.15">
      <c r="B33" s="5" t="s">
        <v>5</v>
      </c>
      <c r="C33" s="4"/>
      <c r="D33" s="4"/>
      <c r="E33" s="4" t="s">
        <v>4</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3"/>
    </row>
    <row r="34" spans="2:34" ht="21" customHeight="1" x14ac:dyDescent="0.15">
      <c r="B34" s="941"/>
      <c r="C34" s="939"/>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40"/>
    </row>
    <row r="35" spans="2:34" ht="21" customHeight="1" thickBot="1" x14ac:dyDescent="0.2">
      <c r="B35" s="942"/>
      <c r="C35" s="943"/>
      <c r="D35" s="943"/>
      <c r="E35" s="943"/>
      <c r="F35" s="943"/>
      <c r="G35" s="943"/>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4"/>
    </row>
    <row r="36" spans="2:34" ht="33.75" customHeight="1" x14ac:dyDescent="0.15">
      <c r="B36" s="2" t="s">
        <v>99</v>
      </c>
    </row>
    <row r="37" spans="2:34" ht="18" customHeight="1" x14ac:dyDescent="0.15">
      <c r="B37" s="2"/>
    </row>
    <row r="38" spans="2:34" ht="21" customHeight="1" x14ac:dyDescent="0.15">
      <c r="B38" s="2"/>
    </row>
    <row r="39" spans="2:34" ht="21" customHeight="1" x14ac:dyDescent="0.15">
      <c r="AA39" s="2"/>
    </row>
  </sheetData>
  <mergeCells count="74">
    <mergeCell ref="B34:AH35"/>
    <mergeCell ref="AA11:AH11"/>
    <mergeCell ref="L11:Y11"/>
    <mergeCell ref="B11:K11"/>
    <mergeCell ref="S5:V6"/>
    <mergeCell ref="W5:Y6"/>
    <mergeCell ref="AB5:AC6"/>
    <mergeCell ref="AE5:AF6"/>
    <mergeCell ref="B10:AH10"/>
    <mergeCell ref="B25:K25"/>
    <mergeCell ref="L25:Y25"/>
    <mergeCell ref="AA25:AH25"/>
    <mergeCell ref="B28:O28"/>
    <mergeCell ref="B29:O29"/>
    <mergeCell ref="B30:O30"/>
    <mergeCell ref="B31:O31"/>
    <mergeCell ref="B32:O32"/>
    <mergeCell ref="P28:AH28"/>
    <mergeCell ref="P29:AH29"/>
    <mergeCell ref="P30:AH30"/>
    <mergeCell ref="P31:AH31"/>
    <mergeCell ref="P32:AH32"/>
    <mergeCell ref="B23:K23"/>
    <mergeCell ref="L23:Y23"/>
    <mergeCell ref="AA23:AH23"/>
    <mergeCell ref="B24:K24"/>
    <mergeCell ref="L24:Y24"/>
    <mergeCell ref="AA24:AH24"/>
    <mergeCell ref="B21:K21"/>
    <mergeCell ref="L21:Y21"/>
    <mergeCell ref="AA21:AH21"/>
    <mergeCell ref="B22:K22"/>
    <mergeCell ref="L22:Y22"/>
    <mergeCell ref="AA22:AH22"/>
    <mergeCell ref="B19:K19"/>
    <mergeCell ref="L19:Y19"/>
    <mergeCell ref="AA19:AH19"/>
    <mergeCell ref="B20:K20"/>
    <mergeCell ref="L20:Y20"/>
    <mergeCell ref="AA20:AH20"/>
    <mergeCell ref="B17:K17"/>
    <mergeCell ref="L17:Y17"/>
    <mergeCell ref="AA17:AH17"/>
    <mergeCell ref="B18:K18"/>
    <mergeCell ref="L18:Y18"/>
    <mergeCell ref="AA18:AH18"/>
    <mergeCell ref="B15:K15"/>
    <mergeCell ref="L15:Y15"/>
    <mergeCell ref="AA15:AH15"/>
    <mergeCell ref="B16:K16"/>
    <mergeCell ref="L16:Y16"/>
    <mergeCell ref="AA16:AH16"/>
    <mergeCell ref="AA13:AH13"/>
    <mergeCell ref="L13:Y13"/>
    <mergeCell ref="B13:K13"/>
    <mergeCell ref="B14:K14"/>
    <mergeCell ref="L14:Y14"/>
    <mergeCell ref="AA14:AH14"/>
    <mergeCell ref="B26:AH26"/>
    <mergeCell ref="P27:AH27"/>
    <mergeCell ref="B27:O27"/>
    <mergeCell ref="B3:AH3"/>
    <mergeCell ref="B4:K4"/>
    <mergeCell ref="B5:E5"/>
    <mergeCell ref="B6:E6"/>
    <mergeCell ref="L4:AH4"/>
    <mergeCell ref="F5:R5"/>
    <mergeCell ref="F6:R6"/>
    <mergeCell ref="D8:AH8"/>
    <mergeCell ref="D7:AH7"/>
    <mergeCell ref="F9:AH9"/>
    <mergeCell ref="B12:K12"/>
    <mergeCell ref="L12:Y12"/>
    <mergeCell ref="AA12:AH12"/>
  </mergeCells>
  <phoneticPr fontId="1"/>
  <printOptions horizontalCentered="1"/>
  <pageMargins left="0.39370078740157483" right="0.39370078740157483" top="0.78740157480314965" bottom="0.78740157480314965" header="0.51181102362204722" footer="0.5118110236220472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view="pageBreakPreview" zoomScaleNormal="100" zoomScaleSheetLayoutView="100" workbookViewId="0">
      <selection activeCell="B1" sqref="B1"/>
    </sheetView>
  </sheetViews>
  <sheetFormatPr defaultRowHeight="14.25" x14ac:dyDescent="0.15"/>
  <cols>
    <col min="1" max="1" width="4.75" style="1" customWidth="1"/>
    <col min="2" max="24" width="2.625" style="1" customWidth="1"/>
    <col min="25" max="25" width="2.75" style="1" customWidth="1"/>
    <col min="26" max="26" width="2.625" style="1" hidden="1" customWidth="1"/>
    <col min="27" max="27" width="2.875" style="1" customWidth="1"/>
    <col min="28" max="33" width="2.625" style="1" customWidth="1"/>
    <col min="34" max="34" width="4.25" style="1" customWidth="1"/>
    <col min="35" max="39" width="2.625" style="1" customWidth="1"/>
    <col min="40" max="16384" width="9" style="1"/>
  </cols>
  <sheetData>
    <row r="1" spans="1:34" ht="16.5" customHeight="1" x14ac:dyDescent="0.15">
      <c r="B1" s="51" t="s">
        <v>23</v>
      </c>
      <c r="C1" s="51"/>
      <c r="D1" s="51"/>
      <c r="E1" s="51"/>
    </row>
    <row r="2" spans="1:34" ht="13.5" customHeight="1" x14ac:dyDescent="0.15">
      <c r="A2" s="47"/>
      <c r="B2" s="47"/>
      <c r="C2" s="47"/>
      <c r="D2" s="47"/>
      <c r="E2" s="47"/>
    </row>
    <row r="3" spans="1:34" ht="42" customHeight="1" thickBot="1" x14ac:dyDescent="0.2">
      <c r="B3" s="908" t="s">
        <v>22</v>
      </c>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row>
    <row r="4" spans="1:34" ht="18" customHeight="1" x14ac:dyDescent="0.15">
      <c r="B4" s="909" t="s">
        <v>19</v>
      </c>
      <c r="C4" s="910"/>
      <c r="D4" s="910"/>
      <c r="E4" s="910"/>
      <c r="F4" s="910"/>
      <c r="G4" s="910"/>
      <c r="H4" s="910"/>
      <c r="I4" s="910"/>
      <c r="J4" s="910"/>
      <c r="K4" s="911"/>
      <c r="L4" s="912"/>
      <c r="M4" s="913"/>
      <c r="N4" s="913"/>
      <c r="O4" s="913"/>
      <c r="P4" s="913"/>
      <c r="Q4" s="913"/>
      <c r="R4" s="913"/>
      <c r="S4" s="913"/>
      <c r="T4" s="913"/>
      <c r="U4" s="913"/>
      <c r="V4" s="913"/>
      <c r="W4" s="913"/>
      <c r="X4" s="913"/>
      <c r="Y4" s="913"/>
      <c r="Z4" s="913"/>
      <c r="AA4" s="913"/>
      <c r="AB4" s="913"/>
      <c r="AC4" s="913"/>
      <c r="AD4" s="913"/>
      <c r="AE4" s="913"/>
      <c r="AF4" s="913"/>
      <c r="AG4" s="913"/>
      <c r="AH4" s="914"/>
    </row>
    <row r="5" spans="1:34" ht="15" customHeight="1" x14ac:dyDescent="0.15">
      <c r="B5" s="903" t="s">
        <v>18</v>
      </c>
      <c r="C5" s="904"/>
      <c r="D5" s="904"/>
      <c r="E5" s="907"/>
      <c r="F5" s="906"/>
      <c r="G5" s="904"/>
      <c r="H5" s="904"/>
      <c r="I5" s="904"/>
      <c r="J5" s="904"/>
      <c r="K5" s="904"/>
      <c r="L5" s="904"/>
      <c r="M5" s="904"/>
      <c r="N5" s="904"/>
      <c r="O5" s="904"/>
      <c r="P5" s="904"/>
      <c r="Q5" s="904"/>
      <c r="R5" s="907"/>
      <c r="S5" s="945" t="s">
        <v>16</v>
      </c>
      <c r="T5" s="946"/>
      <c r="U5" s="946"/>
      <c r="V5" s="947"/>
      <c r="W5" s="945"/>
      <c r="X5" s="946"/>
      <c r="Y5" s="946"/>
      <c r="Z5" s="4"/>
      <c r="AA5" s="4"/>
      <c r="AB5" s="946"/>
      <c r="AC5" s="946"/>
      <c r="AD5" s="4"/>
      <c r="AE5" s="946"/>
      <c r="AF5" s="946"/>
      <c r="AG5" s="4"/>
      <c r="AH5" s="3"/>
    </row>
    <row r="6" spans="1:34" ht="24" customHeight="1" x14ac:dyDescent="0.15">
      <c r="B6" s="903" t="s">
        <v>17</v>
      </c>
      <c r="C6" s="904"/>
      <c r="D6" s="904"/>
      <c r="E6" s="907"/>
      <c r="F6" s="906"/>
      <c r="G6" s="904"/>
      <c r="H6" s="904"/>
      <c r="I6" s="904"/>
      <c r="J6" s="904"/>
      <c r="K6" s="904"/>
      <c r="L6" s="904"/>
      <c r="M6" s="904"/>
      <c r="N6" s="904"/>
      <c r="O6" s="904"/>
      <c r="P6" s="904"/>
      <c r="Q6" s="904"/>
      <c r="R6" s="907"/>
      <c r="S6" s="948"/>
      <c r="T6" s="949"/>
      <c r="U6" s="949"/>
      <c r="V6" s="950"/>
      <c r="W6" s="948"/>
      <c r="X6" s="949"/>
      <c r="Y6" s="949"/>
      <c r="Z6" s="7"/>
      <c r="AA6" s="7" t="s">
        <v>15</v>
      </c>
      <c r="AB6" s="949"/>
      <c r="AC6" s="949"/>
      <c r="AD6" s="7" t="s">
        <v>14</v>
      </c>
      <c r="AE6" s="949"/>
      <c r="AF6" s="949"/>
      <c r="AG6" s="7" t="s">
        <v>13</v>
      </c>
      <c r="AH6" s="6"/>
    </row>
    <row r="7" spans="1:34" ht="15" customHeight="1" x14ac:dyDescent="0.15">
      <c r="B7" s="5"/>
      <c r="C7" s="10"/>
      <c r="D7" s="918" t="s">
        <v>12</v>
      </c>
      <c r="E7" s="919"/>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20"/>
    </row>
    <row r="8" spans="1:34" ht="21" customHeight="1" x14ac:dyDescent="0.15">
      <c r="B8" s="9" t="s">
        <v>11</v>
      </c>
      <c r="C8" s="8"/>
      <c r="D8" s="915"/>
      <c r="E8" s="916"/>
      <c r="F8" s="916"/>
      <c r="G8" s="916"/>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7"/>
    </row>
    <row r="9" spans="1:34" ht="21" customHeight="1" x14ac:dyDescent="0.15">
      <c r="B9" s="9" t="s">
        <v>10</v>
      </c>
      <c r="C9" s="7"/>
      <c r="D9" s="12"/>
      <c r="E9" s="14"/>
      <c r="F9" s="921"/>
      <c r="G9" s="922"/>
      <c r="H9" s="922"/>
      <c r="I9" s="922"/>
      <c r="J9" s="922"/>
      <c r="K9" s="922"/>
      <c r="L9" s="922"/>
      <c r="M9" s="922"/>
      <c r="N9" s="922"/>
      <c r="O9" s="922"/>
      <c r="P9" s="922"/>
      <c r="Q9" s="922"/>
      <c r="R9" s="922"/>
      <c r="S9" s="922"/>
      <c r="T9" s="922"/>
      <c r="U9" s="922"/>
      <c r="V9" s="922"/>
      <c r="W9" s="922"/>
      <c r="X9" s="922"/>
      <c r="Y9" s="922"/>
      <c r="Z9" s="922"/>
      <c r="AA9" s="922"/>
      <c r="AB9" s="922"/>
      <c r="AC9" s="922"/>
      <c r="AD9" s="922"/>
      <c r="AE9" s="922"/>
      <c r="AF9" s="922"/>
      <c r="AG9" s="922"/>
      <c r="AH9" s="923"/>
    </row>
    <row r="10" spans="1:34" ht="21" customHeight="1" x14ac:dyDescent="0.15">
      <c r="B10" s="903" t="s">
        <v>101</v>
      </c>
      <c r="C10" s="904"/>
      <c r="D10" s="904"/>
      <c r="E10" s="904"/>
      <c r="F10" s="904"/>
      <c r="G10" s="904"/>
      <c r="H10" s="904"/>
      <c r="I10" s="904"/>
      <c r="J10" s="904"/>
      <c r="K10" s="904"/>
      <c r="L10" s="904"/>
      <c r="M10" s="904"/>
      <c r="N10" s="904"/>
      <c r="O10" s="904"/>
      <c r="P10" s="904"/>
      <c r="Q10" s="904"/>
      <c r="R10" s="904"/>
      <c r="S10" s="904"/>
      <c r="T10" s="904"/>
      <c r="U10" s="904"/>
      <c r="V10" s="904"/>
      <c r="W10" s="904"/>
      <c r="X10" s="904"/>
      <c r="Y10" s="904"/>
      <c r="Z10" s="904"/>
      <c r="AA10" s="904"/>
      <c r="AB10" s="904"/>
      <c r="AC10" s="904"/>
      <c r="AD10" s="904"/>
      <c r="AE10" s="904"/>
      <c r="AF10" s="904"/>
      <c r="AG10" s="904"/>
      <c r="AH10" s="905"/>
    </row>
    <row r="11" spans="1:34" ht="21" customHeight="1" x14ac:dyDescent="0.15">
      <c r="B11" s="903" t="s">
        <v>100</v>
      </c>
      <c r="C11" s="904"/>
      <c r="D11" s="904"/>
      <c r="E11" s="904"/>
      <c r="F11" s="904"/>
      <c r="G11" s="904"/>
      <c r="H11" s="904"/>
      <c r="I11" s="904"/>
      <c r="J11" s="904"/>
      <c r="K11" s="907"/>
      <c r="L11" s="906" t="s">
        <v>9</v>
      </c>
      <c r="M11" s="904"/>
      <c r="N11" s="904"/>
      <c r="O11" s="904"/>
      <c r="P11" s="904"/>
      <c r="Q11" s="904"/>
      <c r="R11" s="904"/>
      <c r="S11" s="904"/>
      <c r="T11" s="904"/>
      <c r="U11" s="904"/>
      <c r="V11" s="904"/>
      <c r="W11" s="904"/>
      <c r="X11" s="904"/>
      <c r="Y11" s="904"/>
      <c r="Z11" s="12"/>
      <c r="AA11" s="906" t="s">
        <v>8</v>
      </c>
      <c r="AB11" s="904"/>
      <c r="AC11" s="904"/>
      <c r="AD11" s="904"/>
      <c r="AE11" s="904"/>
      <c r="AF11" s="904"/>
      <c r="AG11" s="904"/>
      <c r="AH11" s="905"/>
    </row>
    <row r="12" spans="1:34" ht="21" customHeight="1" x14ac:dyDescent="0.15">
      <c r="B12" s="924"/>
      <c r="C12" s="925"/>
      <c r="D12" s="925"/>
      <c r="E12" s="925"/>
      <c r="F12" s="925"/>
      <c r="G12" s="925"/>
      <c r="H12" s="925"/>
      <c r="I12" s="925"/>
      <c r="J12" s="925"/>
      <c r="K12" s="926"/>
      <c r="L12" s="927"/>
      <c r="M12" s="928"/>
      <c r="N12" s="928"/>
      <c r="O12" s="928"/>
      <c r="P12" s="928"/>
      <c r="Q12" s="928"/>
      <c r="R12" s="928"/>
      <c r="S12" s="928"/>
      <c r="T12" s="928"/>
      <c r="U12" s="928"/>
      <c r="V12" s="928"/>
      <c r="W12" s="928"/>
      <c r="X12" s="928"/>
      <c r="Y12" s="928"/>
      <c r="Z12" s="18"/>
      <c r="AA12" s="927"/>
      <c r="AB12" s="928"/>
      <c r="AC12" s="928"/>
      <c r="AD12" s="928"/>
      <c r="AE12" s="928"/>
      <c r="AF12" s="928"/>
      <c r="AG12" s="928"/>
      <c r="AH12" s="929"/>
    </row>
    <row r="13" spans="1:34" ht="21" customHeight="1" x14ac:dyDescent="0.15">
      <c r="B13" s="933"/>
      <c r="C13" s="934"/>
      <c r="D13" s="934"/>
      <c r="E13" s="934"/>
      <c r="F13" s="934"/>
      <c r="G13" s="934"/>
      <c r="H13" s="934"/>
      <c r="I13" s="934"/>
      <c r="J13" s="934"/>
      <c r="K13" s="935"/>
      <c r="L13" s="930"/>
      <c r="M13" s="931"/>
      <c r="N13" s="931"/>
      <c r="O13" s="931"/>
      <c r="P13" s="931"/>
      <c r="Q13" s="931"/>
      <c r="R13" s="931"/>
      <c r="S13" s="931"/>
      <c r="T13" s="931"/>
      <c r="U13" s="931"/>
      <c r="V13" s="931"/>
      <c r="W13" s="931"/>
      <c r="X13" s="931"/>
      <c r="Y13" s="931"/>
      <c r="Z13" s="17"/>
      <c r="AA13" s="930"/>
      <c r="AB13" s="931"/>
      <c r="AC13" s="931"/>
      <c r="AD13" s="931"/>
      <c r="AE13" s="931"/>
      <c r="AF13" s="931"/>
      <c r="AG13" s="931"/>
      <c r="AH13" s="932"/>
    </row>
    <row r="14" spans="1:34" ht="21" customHeight="1" x14ac:dyDescent="0.15">
      <c r="B14" s="933"/>
      <c r="C14" s="934"/>
      <c r="D14" s="934"/>
      <c r="E14" s="934"/>
      <c r="F14" s="934"/>
      <c r="G14" s="934"/>
      <c r="H14" s="934"/>
      <c r="I14" s="934"/>
      <c r="J14" s="934"/>
      <c r="K14" s="935"/>
      <c r="L14" s="930"/>
      <c r="M14" s="931"/>
      <c r="N14" s="931"/>
      <c r="O14" s="931"/>
      <c r="P14" s="931"/>
      <c r="Q14" s="931"/>
      <c r="R14" s="931"/>
      <c r="S14" s="931"/>
      <c r="T14" s="931"/>
      <c r="U14" s="931"/>
      <c r="V14" s="931"/>
      <c r="W14" s="931"/>
      <c r="X14" s="931"/>
      <c r="Y14" s="931"/>
      <c r="Z14" s="17"/>
      <c r="AA14" s="930"/>
      <c r="AB14" s="931"/>
      <c r="AC14" s="931"/>
      <c r="AD14" s="931"/>
      <c r="AE14" s="931"/>
      <c r="AF14" s="931"/>
      <c r="AG14" s="931"/>
      <c r="AH14" s="932"/>
    </row>
    <row r="15" spans="1:34" ht="21" customHeight="1" x14ac:dyDescent="0.15">
      <c r="B15" s="933"/>
      <c r="C15" s="934"/>
      <c r="D15" s="934"/>
      <c r="E15" s="934"/>
      <c r="F15" s="934"/>
      <c r="G15" s="934"/>
      <c r="H15" s="934"/>
      <c r="I15" s="934"/>
      <c r="J15" s="934"/>
      <c r="K15" s="935"/>
      <c r="L15" s="930"/>
      <c r="M15" s="931"/>
      <c r="N15" s="931"/>
      <c r="O15" s="931"/>
      <c r="P15" s="931"/>
      <c r="Q15" s="931"/>
      <c r="R15" s="931"/>
      <c r="S15" s="931"/>
      <c r="T15" s="931"/>
      <c r="U15" s="931"/>
      <c r="V15" s="931"/>
      <c r="W15" s="931"/>
      <c r="X15" s="931"/>
      <c r="Y15" s="931"/>
      <c r="Z15" s="17"/>
      <c r="AA15" s="930"/>
      <c r="AB15" s="931"/>
      <c r="AC15" s="931"/>
      <c r="AD15" s="931"/>
      <c r="AE15" s="931"/>
      <c r="AF15" s="931"/>
      <c r="AG15" s="931"/>
      <c r="AH15" s="932"/>
    </row>
    <row r="16" spans="1:34" ht="21" customHeight="1" x14ac:dyDescent="0.15">
      <c r="B16" s="933"/>
      <c r="C16" s="934"/>
      <c r="D16" s="934"/>
      <c r="E16" s="934"/>
      <c r="F16" s="934"/>
      <c r="G16" s="934"/>
      <c r="H16" s="934"/>
      <c r="I16" s="934"/>
      <c r="J16" s="934"/>
      <c r="K16" s="935"/>
      <c r="L16" s="930"/>
      <c r="M16" s="931"/>
      <c r="N16" s="931"/>
      <c r="O16" s="931"/>
      <c r="P16" s="931"/>
      <c r="Q16" s="931"/>
      <c r="R16" s="931"/>
      <c r="S16" s="931"/>
      <c r="T16" s="931"/>
      <c r="U16" s="931"/>
      <c r="V16" s="931"/>
      <c r="W16" s="931"/>
      <c r="X16" s="931"/>
      <c r="Y16" s="931"/>
      <c r="Z16" s="17"/>
      <c r="AA16" s="930"/>
      <c r="AB16" s="931"/>
      <c r="AC16" s="931"/>
      <c r="AD16" s="931"/>
      <c r="AE16" s="931"/>
      <c r="AF16" s="931"/>
      <c r="AG16" s="931"/>
      <c r="AH16" s="932"/>
    </row>
    <row r="17" spans="2:34" ht="21" customHeight="1" x14ac:dyDescent="0.15">
      <c r="B17" s="933"/>
      <c r="C17" s="934"/>
      <c r="D17" s="934"/>
      <c r="E17" s="934"/>
      <c r="F17" s="934"/>
      <c r="G17" s="934"/>
      <c r="H17" s="934"/>
      <c r="I17" s="934"/>
      <c r="J17" s="934"/>
      <c r="K17" s="935"/>
      <c r="L17" s="930"/>
      <c r="M17" s="931"/>
      <c r="N17" s="931"/>
      <c r="O17" s="931"/>
      <c r="P17" s="931"/>
      <c r="Q17" s="931"/>
      <c r="R17" s="931"/>
      <c r="S17" s="931"/>
      <c r="T17" s="931"/>
      <c r="U17" s="931"/>
      <c r="V17" s="931"/>
      <c r="W17" s="931"/>
      <c r="X17" s="931"/>
      <c r="Y17" s="931"/>
      <c r="Z17" s="17"/>
      <c r="AA17" s="930"/>
      <c r="AB17" s="931"/>
      <c r="AC17" s="931"/>
      <c r="AD17" s="931"/>
      <c r="AE17" s="931"/>
      <c r="AF17" s="931"/>
      <c r="AG17" s="931"/>
      <c r="AH17" s="932"/>
    </row>
    <row r="18" spans="2:34" ht="21" customHeight="1" x14ac:dyDescent="0.15">
      <c r="B18" s="933"/>
      <c r="C18" s="934"/>
      <c r="D18" s="934"/>
      <c r="E18" s="934"/>
      <c r="F18" s="934"/>
      <c r="G18" s="934"/>
      <c r="H18" s="934"/>
      <c r="I18" s="934"/>
      <c r="J18" s="934"/>
      <c r="K18" s="935"/>
      <c r="L18" s="930"/>
      <c r="M18" s="931"/>
      <c r="N18" s="931"/>
      <c r="O18" s="931"/>
      <c r="P18" s="931"/>
      <c r="Q18" s="931"/>
      <c r="R18" s="931"/>
      <c r="S18" s="931"/>
      <c r="T18" s="931"/>
      <c r="U18" s="931"/>
      <c r="V18" s="931"/>
      <c r="W18" s="931"/>
      <c r="X18" s="931"/>
      <c r="Y18" s="931"/>
      <c r="Z18" s="17"/>
      <c r="AA18" s="930"/>
      <c r="AB18" s="931"/>
      <c r="AC18" s="931"/>
      <c r="AD18" s="931"/>
      <c r="AE18" s="931"/>
      <c r="AF18" s="931"/>
      <c r="AG18" s="931"/>
      <c r="AH18" s="932"/>
    </row>
    <row r="19" spans="2:34" ht="21" customHeight="1" x14ac:dyDescent="0.15">
      <c r="B19" s="933"/>
      <c r="C19" s="934"/>
      <c r="D19" s="934"/>
      <c r="E19" s="934"/>
      <c r="F19" s="934"/>
      <c r="G19" s="934"/>
      <c r="H19" s="934"/>
      <c r="I19" s="934"/>
      <c r="J19" s="934"/>
      <c r="K19" s="935"/>
      <c r="L19" s="930"/>
      <c r="M19" s="931"/>
      <c r="N19" s="931"/>
      <c r="O19" s="931"/>
      <c r="P19" s="931"/>
      <c r="Q19" s="931"/>
      <c r="R19" s="931"/>
      <c r="S19" s="931"/>
      <c r="T19" s="931"/>
      <c r="U19" s="931"/>
      <c r="V19" s="931"/>
      <c r="W19" s="931"/>
      <c r="X19" s="931"/>
      <c r="Y19" s="931"/>
      <c r="Z19" s="17"/>
      <c r="AA19" s="930"/>
      <c r="AB19" s="931"/>
      <c r="AC19" s="931"/>
      <c r="AD19" s="931"/>
      <c r="AE19" s="931"/>
      <c r="AF19" s="931"/>
      <c r="AG19" s="931"/>
      <c r="AH19" s="932"/>
    </row>
    <row r="20" spans="2:34" ht="21" customHeight="1" x14ac:dyDescent="0.15">
      <c r="B20" s="933"/>
      <c r="C20" s="934"/>
      <c r="D20" s="934"/>
      <c r="E20" s="934"/>
      <c r="F20" s="934"/>
      <c r="G20" s="934"/>
      <c r="H20" s="934"/>
      <c r="I20" s="934"/>
      <c r="J20" s="934"/>
      <c r="K20" s="935"/>
      <c r="L20" s="930"/>
      <c r="M20" s="931"/>
      <c r="N20" s="931"/>
      <c r="O20" s="931"/>
      <c r="P20" s="931"/>
      <c r="Q20" s="931"/>
      <c r="R20" s="931"/>
      <c r="S20" s="931"/>
      <c r="T20" s="931"/>
      <c r="U20" s="931"/>
      <c r="V20" s="931"/>
      <c r="W20" s="931"/>
      <c r="X20" s="931"/>
      <c r="Y20" s="931"/>
      <c r="Z20" s="17"/>
      <c r="AA20" s="930"/>
      <c r="AB20" s="931"/>
      <c r="AC20" s="931"/>
      <c r="AD20" s="931"/>
      <c r="AE20" s="931"/>
      <c r="AF20" s="931"/>
      <c r="AG20" s="931"/>
      <c r="AH20" s="932"/>
    </row>
    <row r="21" spans="2:34" ht="21" customHeight="1" x14ac:dyDescent="0.15">
      <c r="B21" s="933"/>
      <c r="C21" s="934"/>
      <c r="D21" s="934"/>
      <c r="E21" s="934"/>
      <c r="F21" s="934"/>
      <c r="G21" s="934"/>
      <c r="H21" s="934"/>
      <c r="I21" s="934"/>
      <c r="J21" s="934"/>
      <c r="K21" s="935"/>
      <c r="L21" s="930"/>
      <c r="M21" s="931"/>
      <c r="N21" s="931"/>
      <c r="O21" s="931"/>
      <c r="P21" s="931"/>
      <c r="Q21" s="931"/>
      <c r="R21" s="931"/>
      <c r="S21" s="931"/>
      <c r="T21" s="931"/>
      <c r="U21" s="931"/>
      <c r="V21" s="931"/>
      <c r="W21" s="931"/>
      <c r="X21" s="931"/>
      <c r="Y21" s="931"/>
      <c r="Z21" s="17"/>
      <c r="AA21" s="930"/>
      <c r="AB21" s="931"/>
      <c r="AC21" s="931"/>
      <c r="AD21" s="931"/>
      <c r="AE21" s="931"/>
      <c r="AF21" s="931"/>
      <c r="AG21" s="931"/>
      <c r="AH21" s="932"/>
    </row>
    <row r="22" spans="2:34" ht="21" customHeight="1" x14ac:dyDescent="0.15">
      <c r="B22" s="933"/>
      <c r="C22" s="934"/>
      <c r="D22" s="934"/>
      <c r="E22" s="934"/>
      <c r="F22" s="934"/>
      <c r="G22" s="934"/>
      <c r="H22" s="934"/>
      <c r="I22" s="934"/>
      <c r="J22" s="934"/>
      <c r="K22" s="935"/>
      <c r="L22" s="930"/>
      <c r="M22" s="931"/>
      <c r="N22" s="931"/>
      <c r="O22" s="931"/>
      <c r="P22" s="931"/>
      <c r="Q22" s="931"/>
      <c r="R22" s="931"/>
      <c r="S22" s="931"/>
      <c r="T22" s="931"/>
      <c r="U22" s="931"/>
      <c r="V22" s="931"/>
      <c r="W22" s="931"/>
      <c r="X22" s="931"/>
      <c r="Y22" s="931"/>
      <c r="Z22" s="17"/>
      <c r="AA22" s="930"/>
      <c r="AB22" s="931"/>
      <c r="AC22" s="931"/>
      <c r="AD22" s="931"/>
      <c r="AE22" s="931"/>
      <c r="AF22" s="931"/>
      <c r="AG22" s="931"/>
      <c r="AH22" s="932"/>
    </row>
    <row r="23" spans="2:34" ht="21" customHeight="1" x14ac:dyDescent="0.15">
      <c r="B23" s="933"/>
      <c r="C23" s="934"/>
      <c r="D23" s="934"/>
      <c r="E23" s="934"/>
      <c r="F23" s="934"/>
      <c r="G23" s="934"/>
      <c r="H23" s="934"/>
      <c r="I23" s="934"/>
      <c r="J23" s="934"/>
      <c r="K23" s="935"/>
      <c r="L23" s="930"/>
      <c r="M23" s="931"/>
      <c r="N23" s="931"/>
      <c r="O23" s="931"/>
      <c r="P23" s="931"/>
      <c r="Q23" s="931"/>
      <c r="R23" s="931"/>
      <c r="S23" s="931"/>
      <c r="T23" s="931"/>
      <c r="U23" s="931"/>
      <c r="V23" s="931"/>
      <c r="W23" s="931"/>
      <c r="X23" s="931"/>
      <c r="Y23" s="931"/>
      <c r="Z23" s="17"/>
      <c r="AA23" s="930"/>
      <c r="AB23" s="931"/>
      <c r="AC23" s="931"/>
      <c r="AD23" s="931"/>
      <c r="AE23" s="931"/>
      <c r="AF23" s="931"/>
      <c r="AG23" s="931"/>
      <c r="AH23" s="932"/>
    </row>
    <row r="24" spans="2:34" ht="21" customHeight="1" x14ac:dyDescent="0.15">
      <c r="B24" s="933"/>
      <c r="C24" s="934"/>
      <c r="D24" s="934"/>
      <c r="E24" s="934"/>
      <c r="F24" s="934"/>
      <c r="G24" s="934"/>
      <c r="H24" s="934"/>
      <c r="I24" s="934"/>
      <c r="J24" s="934"/>
      <c r="K24" s="935"/>
      <c r="L24" s="930"/>
      <c r="M24" s="931"/>
      <c r="N24" s="931"/>
      <c r="O24" s="931"/>
      <c r="P24" s="931"/>
      <c r="Q24" s="931"/>
      <c r="R24" s="931"/>
      <c r="S24" s="931"/>
      <c r="T24" s="931"/>
      <c r="U24" s="931"/>
      <c r="V24" s="931"/>
      <c r="W24" s="931"/>
      <c r="X24" s="931"/>
      <c r="Y24" s="931"/>
      <c r="Z24" s="17"/>
      <c r="AA24" s="930"/>
      <c r="AB24" s="931"/>
      <c r="AC24" s="931"/>
      <c r="AD24" s="931"/>
      <c r="AE24" s="931"/>
      <c r="AF24" s="931"/>
      <c r="AG24" s="931"/>
      <c r="AH24" s="932"/>
    </row>
    <row r="25" spans="2:34" ht="21" customHeight="1" x14ac:dyDescent="0.15">
      <c r="B25" s="951"/>
      <c r="C25" s="952"/>
      <c r="D25" s="952"/>
      <c r="E25" s="952"/>
      <c r="F25" s="952"/>
      <c r="G25" s="952"/>
      <c r="H25" s="952"/>
      <c r="I25" s="952"/>
      <c r="J25" s="952"/>
      <c r="K25" s="953"/>
      <c r="L25" s="954"/>
      <c r="M25" s="955"/>
      <c r="N25" s="955"/>
      <c r="O25" s="955"/>
      <c r="P25" s="955"/>
      <c r="Q25" s="955"/>
      <c r="R25" s="955"/>
      <c r="S25" s="955"/>
      <c r="T25" s="955"/>
      <c r="U25" s="955"/>
      <c r="V25" s="955"/>
      <c r="W25" s="955"/>
      <c r="X25" s="955"/>
      <c r="Y25" s="955"/>
      <c r="Z25" s="16"/>
      <c r="AA25" s="954"/>
      <c r="AB25" s="955"/>
      <c r="AC25" s="955"/>
      <c r="AD25" s="955"/>
      <c r="AE25" s="955"/>
      <c r="AF25" s="955"/>
      <c r="AG25" s="955"/>
      <c r="AH25" s="956"/>
    </row>
    <row r="26" spans="2:34" ht="21" customHeight="1" x14ac:dyDescent="0.15">
      <c r="B26" s="903" t="s">
        <v>106</v>
      </c>
      <c r="C26" s="904"/>
      <c r="D26" s="904"/>
      <c r="E26" s="904"/>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4"/>
      <c r="AG26" s="904"/>
      <c r="AH26" s="905"/>
    </row>
    <row r="27" spans="2:34" ht="21" customHeight="1" x14ac:dyDescent="0.15">
      <c r="B27" s="15" t="s">
        <v>7</v>
      </c>
      <c r="C27" s="12"/>
      <c r="D27" s="12"/>
      <c r="E27" s="12"/>
      <c r="F27" s="12"/>
      <c r="G27" s="12"/>
      <c r="H27" s="12"/>
      <c r="I27" s="12"/>
      <c r="J27" s="12"/>
      <c r="K27" s="12"/>
      <c r="L27" s="12"/>
      <c r="M27" s="12"/>
      <c r="N27" s="12"/>
      <c r="O27" s="14"/>
      <c r="P27" s="13" t="s">
        <v>6</v>
      </c>
      <c r="Q27" s="12"/>
      <c r="R27" s="12"/>
      <c r="S27" s="12"/>
      <c r="T27" s="12"/>
      <c r="U27" s="12"/>
      <c r="V27" s="12"/>
      <c r="W27" s="12"/>
      <c r="X27" s="12"/>
      <c r="Y27" s="12"/>
      <c r="Z27" s="12"/>
      <c r="AA27" s="12"/>
      <c r="AB27" s="12"/>
      <c r="AC27" s="12"/>
      <c r="AD27" s="12"/>
      <c r="AE27" s="12"/>
      <c r="AF27" s="12"/>
      <c r="AG27" s="12"/>
      <c r="AH27" s="11"/>
    </row>
    <row r="28" spans="2:34" ht="21" customHeight="1" x14ac:dyDescent="0.15">
      <c r="B28" s="957"/>
      <c r="C28" s="919"/>
      <c r="D28" s="919"/>
      <c r="E28" s="919"/>
      <c r="F28" s="919"/>
      <c r="G28" s="919"/>
      <c r="H28" s="919"/>
      <c r="I28" s="919"/>
      <c r="J28" s="919"/>
      <c r="K28" s="919"/>
      <c r="L28" s="919"/>
      <c r="M28" s="919"/>
      <c r="N28" s="919"/>
      <c r="O28" s="958"/>
      <c r="P28" s="918"/>
      <c r="Q28" s="919"/>
      <c r="R28" s="919"/>
      <c r="S28" s="919"/>
      <c r="T28" s="919"/>
      <c r="U28" s="919"/>
      <c r="V28" s="919"/>
      <c r="W28" s="919"/>
      <c r="X28" s="919"/>
      <c r="Y28" s="919"/>
      <c r="Z28" s="919"/>
      <c r="AA28" s="919"/>
      <c r="AB28" s="919"/>
      <c r="AC28" s="919"/>
      <c r="AD28" s="919"/>
      <c r="AE28" s="919"/>
      <c r="AF28" s="919"/>
      <c r="AG28" s="919"/>
      <c r="AH28" s="920"/>
    </row>
    <row r="29" spans="2:34" ht="21" customHeight="1" x14ac:dyDescent="0.15">
      <c r="B29" s="941"/>
      <c r="C29" s="939"/>
      <c r="D29" s="939"/>
      <c r="E29" s="939"/>
      <c r="F29" s="939"/>
      <c r="G29" s="939"/>
      <c r="H29" s="939"/>
      <c r="I29" s="939"/>
      <c r="J29" s="939"/>
      <c r="K29" s="939"/>
      <c r="L29" s="939"/>
      <c r="M29" s="939"/>
      <c r="N29" s="939"/>
      <c r="O29" s="959"/>
      <c r="P29" s="938"/>
      <c r="Q29" s="939"/>
      <c r="R29" s="939"/>
      <c r="S29" s="939"/>
      <c r="T29" s="939"/>
      <c r="U29" s="939"/>
      <c r="V29" s="939"/>
      <c r="W29" s="939"/>
      <c r="X29" s="939"/>
      <c r="Y29" s="939"/>
      <c r="Z29" s="939"/>
      <c r="AA29" s="939"/>
      <c r="AB29" s="939"/>
      <c r="AC29" s="939"/>
      <c r="AD29" s="939"/>
      <c r="AE29" s="939"/>
      <c r="AF29" s="939"/>
      <c r="AG29" s="939"/>
      <c r="AH29" s="940"/>
    </row>
    <row r="30" spans="2:34" ht="21" customHeight="1" x14ac:dyDescent="0.15">
      <c r="B30" s="941"/>
      <c r="C30" s="939"/>
      <c r="D30" s="939"/>
      <c r="E30" s="939"/>
      <c r="F30" s="939"/>
      <c r="G30" s="939"/>
      <c r="H30" s="939"/>
      <c r="I30" s="939"/>
      <c r="J30" s="939"/>
      <c r="K30" s="939"/>
      <c r="L30" s="939"/>
      <c r="M30" s="939"/>
      <c r="N30" s="939"/>
      <c r="O30" s="959"/>
      <c r="P30" s="938"/>
      <c r="Q30" s="939"/>
      <c r="R30" s="939"/>
      <c r="S30" s="939"/>
      <c r="T30" s="939"/>
      <c r="U30" s="939"/>
      <c r="V30" s="939"/>
      <c r="W30" s="939"/>
      <c r="X30" s="939"/>
      <c r="Y30" s="939"/>
      <c r="Z30" s="939"/>
      <c r="AA30" s="939"/>
      <c r="AB30" s="939"/>
      <c r="AC30" s="939"/>
      <c r="AD30" s="939"/>
      <c r="AE30" s="939"/>
      <c r="AF30" s="939"/>
      <c r="AG30" s="939"/>
      <c r="AH30" s="940"/>
    </row>
    <row r="31" spans="2:34" ht="21" customHeight="1" x14ac:dyDescent="0.15">
      <c r="B31" s="941"/>
      <c r="C31" s="939"/>
      <c r="D31" s="939"/>
      <c r="E31" s="939"/>
      <c r="F31" s="939"/>
      <c r="G31" s="939"/>
      <c r="H31" s="939"/>
      <c r="I31" s="939"/>
      <c r="J31" s="939"/>
      <c r="K31" s="939"/>
      <c r="L31" s="939"/>
      <c r="M31" s="939"/>
      <c r="N31" s="939"/>
      <c r="O31" s="959"/>
      <c r="P31" s="938"/>
      <c r="Q31" s="939"/>
      <c r="R31" s="939"/>
      <c r="S31" s="939"/>
      <c r="T31" s="939"/>
      <c r="U31" s="939"/>
      <c r="V31" s="939"/>
      <c r="W31" s="939"/>
      <c r="X31" s="939"/>
      <c r="Y31" s="939"/>
      <c r="Z31" s="939"/>
      <c r="AA31" s="939"/>
      <c r="AB31" s="939"/>
      <c r="AC31" s="939"/>
      <c r="AD31" s="939"/>
      <c r="AE31" s="939"/>
      <c r="AF31" s="939"/>
      <c r="AG31" s="939"/>
      <c r="AH31" s="940"/>
    </row>
    <row r="32" spans="2:34" ht="21" customHeight="1" x14ac:dyDescent="0.15">
      <c r="B32" s="936"/>
      <c r="C32" s="916"/>
      <c r="D32" s="916"/>
      <c r="E32" s="916"/>
      <c r="F32" s="916"/>
      <c r="G32" s="916"/>
      <c r="H32" s="916"/>
      <c r="I32" s="916"/>
      <c r="J32" s="916"/>
      <c r="K32" s="916"/>
      <c r="L32" s="916"/>
      <c r="M32" s="916"/>
      <c r="N32" s="916"/>
      <c r="O32" s="937"/>
      <c r="P32" s="938"/>
      <c r="Q32" s="939"/>
      <c r="R32" s="939"/>
      <c r="S32" s="939"/>
      <c r="T32" s="939"/>
      <c r="U32" s="939"/>
      <c r="V32" s="939"/>
      <c r="W32" s="939"/>
      <c r="X32" s="939"/>
      <c r="Y32" s="939"/>
      <c r="Z32" s="939"/>
      <c r="AA32" s="939"/>
      <c r="AB32" s="939"/>
      <c r="AC32" s="939"/>
      <c r="AD32" s="939"/>
      <c r="AE32" s="939"/>
      <c r="AF32" s="939"/>
      <c r="AG32" s="939"/>
      <c r="AH32" s="940"/>
    </row>
    <row r="33" spans="2:34" ht="21" customHeight="1" x14ac:dyDescent="0.15">
      <c r="B33" s="5" t="s">
        <v>5</v>
      </c>
      <c r="C33" s="4"/>
      <c r="D33" s="4"/>
      <c r="E33" s="4" t="s">
        <v>4</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3"/>
    </row>
    <row r="34" spans="2:34" ht="21" customHeight="1" x14ac:dyDescent="0.15">
      <c r="B34" s="941"/>
      <c r="C34" s="939"/>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40"/>
    </row>
    <row r="35" spans="2:34" ht="21" customHeight="1" thickBot="1" x14ac:dyDescent="0.2">
      <c r="B35" s="942"/>
      <c r="C35" s="943"/>
      <c r="D35" s="943"/>
      <c r="E35" s="943"/>
      <c r="F35" s="943"/>
      <c r="G35" s="943"/>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4"/>
    </row>
    <row r="36" spans="2:34" ht="33.75" customHeight="1" x14ac:dyDescent="0.15">
      <c r="B36" s="2" t="s">
        <v>99</v>
      </c>
    </row>
    <row r="37" spans="2:34" ht="18" customHeight="1" x14ac:dyDescent="0.15">
      <c r="B37" s="2"/>
    </row>
    <row r="38" spans="2:34" ht="21" customHeight="1" x14ac:dyDescent="0.15">
      <c r="B38" s="2"/>
    </row>
    <row r="39" spans="2:34" ht="21" customHeight="1" x14ac:dyDescent="0.15">
      <c r="AA39" s="2"/>
    </row>
  </sheetData>
  <mergeCells count="72">
    <mergeCell ref="B32:O32"/>
    <mergeCell ref="P32:AH32"/>
    <mergeCell ref="B34:AH35"/>
    <mergeCell ref="B29:O29"/>
    <mergeCell ref="P29:AH29"/>
    <mergeCell ref="B30:O30"/>
    <mergeCell ref="P30:AH30"/>
    <mergeCell ref="B31:O31"/>
    <mergeCell ref="P31:AH31"/>
    <mergeCell ref="B25:K25"/>
    <mergeCell ref="L25:Y25"/>
    <mergeCell ref="AA25:AH25"/>
    <mergeCell ref="B28:O28"/>
    <mergeCell ref="P28:AH28"/>
    <mergeCell ref="B23:K23"/>
    <mergeCell ref="L23:Y23"/>
    <mergeCell ref="AA23:AH23"/>
    <mergeCell ref="B24:K24"/>
    <mergeCell ref="L24:Y24"/>
    <mergeCell ref="AA24:AH24"/>
    <mergeCell ref="B21:K21"/>
    <mergeCell ref="L21:Y21"/>
    <mergeCell ref="AA21:AH21"/>
    <mergeCell ref="B22:K22"/>
    <mergeCell ref="L22:Y22"/>
    <mergeCell ref="AA22:AH22"/>
    <mergeCell ref="B19:K19"/>
    <mergeCell ref="L19:Y19"/>
    <mergeCell ref="AA19:AH19"/>
    <mergeCell ref="B20:K20"/>
    <mergeCell ref="L20:Y20"/>
    <mergeCell ref="AA20:AH20"/>
    <mergeCell ref="B17:K17"/>
    <mergeCell ref="L17:Y17"/>
    <mergeCell ref="AA17:AH17"/>
    <mergeCell ref="B18:K18"/>
    <mergeCell ref="L18:Y18"/>
    <mergeCell ref="AA18:AH18"/>
    <mergeCell ref="B15:K15"/>
    <mergeCell ref="L15:Y15"/>
    <mergeCell ref="AA15:AH15"/>
    <mergeCell ref="B16:K16"/>
    <mergeCell ref="L16:Y16"/>
    <mergeCell ref="AA16:AH16"/>
    <mergeCell ref="B13:K13"/>
    <mergeCell ref="L13:Y13"/>
    <mergeCell ref="AA13:AH13"/>
    <mergeCell ref="B14:K14"/>
    <mergeCell ref="L14:Y14"/>
    <mergeCell ref="AA14:AH14"/>
    <mergeCell ref="B12:K12"/>
    <mergeCell ref="L12:Y12"/>
    <mergeCell ref="AA12:AH12"/>
    <mergeCell ref="B11:K11"/>
    <mergeCell ref="L11:Y11"/>
    <mergeCell ref="AA11:AH11"/>
    <mergeCell ref="D7:AH7"/>
    <mergeCell ref="D8:AH8"/>
    <mergeCell ref="B26:AH26"/>
    <mergeCell ref="B3:AH3"/>
    <mergeCell ref="B4:K4"/>
    <mergeCell ref="L4:AH4"/>
    <mergeCell ref="B5:E5"/>
    <mergeCell ref="F5:R5"/>
    <mergeCell ref="S5:V6"/>
    <mergeCell ref="W5:Y6"/>
    <mergeCell ref="AB5:AC6"/>
    <mergeCell ref="AE5:AF6"/>
    <mergeCell ref="B6:E6"/>
    <mergeCell ref="F6:R6"/>
    <mergeCell ref="F9:AH9"/>
    <mergeCell ref="B10:AH10"/>
  </mergeCells>
  <phoneticPr fontId="1"/>
  <printOptions horizontalCentered="1"/>
  <pageMargins left="0.39370078740157483" right="0.39370078740157483" top="0.78740157480314965" bottom="0.78740157480314965" header="0.51181102362204722" footer="0.51181102362204722"/>
  <pageSetup paperSize="9" orientation="portrait" horizont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96" zoomScaleNormal="100" workbookViewId="0">
      <selection activeCell="B1" sqref="B1"/>
    </sheetView>
  </sheetViews>
  <sheetFormatPr defaultRowHeight="13.5" x14ac:dyDescent="0.15"/>
  <cols>
    <col min="1" max="1" width="2.5" style="259" customWidth="1"/>
    <col min="2" max="2" width="9" style="259"/>
    <col min="3" max="3" width="13" style="259" customWidth="1"/>
    <col min="4" max="4" width="15.625" style="259" customWidth="1"/>
    <col min="5" max="8" width="10.625" style="259" customWidth="1"/>
    <col min="9" max="9" width="9" style="259"/>
    <col min="10" max="12" width="5.625" style="259" customWidth="1"/>
    <col min="13" max="16384" width="9" style="259"/>
  </cols>
  <sheetData>
    <row r="1" spans="2:13" x14ac:dyDescent="0.15">
      <c r="B1" s="259" t="s">
        <v>350</v>
      </c>
    </row>
    <row r="2" spans="2:13" x14ac:dyDescent="0.15">
      <c r="B2" s="259" t="s">
        <v>351</v>
      </c>
    </row>
    <row r="3" spans="2:13" ht="25.5" customHeight="1" x14ac:dyDescent="0.15">
      <c r="B3" s="960" t="s">
        <v>352</v>
      </c>
      <c r="C3" s="961"/>
      <c r="D3" s="962"/>
      <c r="E3" s="963"/>
      <c r="F3" s="963"/>
      <c r="G3" s="963"/>
      <c r="H3" s="963"/>
    </row>
    <row r="4" spans="2:13" ht="14.25" thickBot="1" x14ac:dyDescent="0.2"/>
    <row r="5" spans="2:13" ht="28.5" customHeight="1" x14ac:dyDescent="0.15">
      <c r="B5" s="260"/>
      <c r="C5" s="261"/>
      <c r="D5" s="261"/>
      <c r="E5" s="261"/>
      <c r="F5" s="261"/>
      <c r="G5" s="261"/>
      <c r="H5" s="261"/>
      <c r="I5" s="261"/>
      <c r="J5" s="261"/>
      <c r="K5" s="261"/>
      <c r="L5" s="261"/>
      <c r="M5" s="262"/>
    </row>
    <row r="6" spans="2:13" ht="22.5" customHeight="1" x14ac:dyDescent="0.15">
      <c r="B6" s="263"/>
      <c r="C6" s="264"/>
      <c r="D6" s="264"/>
      <c r="E6" s="264"/>
      <c r="F6" s="264"/>
      <c r="G6" s="264"/>
      <c r="H6" s="264"/>
      <c r="I6" s="264"/>
      <c r="J6" s="264"/>
      <c r="K6" s="264"/>
      <c r="L6" s="264"/>
      <c r="M6" s="265"/>
    </row>
    <row r="7" spans="2:13" ht="22.5" customHeight="1" x14ac:dyDescent="0.15">
      <c r="B7" s="263"/>
      <c r="C7" s="264"/>
      <c r="D7" s="266"/>
      <c r="E7" s="266"/>
      <c r="F7" s="266"/>
      <c r="G7" s="267"/>
      <c r="H7" s="264"/>
      <c r="I7" s="264"/>
      <c r="J7" s="264"/>
      <c r="K7" s="264"/>
      <c r="L7" s="264"/>
      <c r="M7" s="265"/>
    </row>
    <row r="8" spans="2:13" ht="22.5" customHeight="1" x14ac:dyDescent="0.15">
      <c r="B8" s="263"/>
      <c r="C8" s="264"/>
      <c r="D8" s="266"/>
      <c r="E8" s="266"/>
      <c r="F8" s="266"/>
      <c r="G8" s="264"/>
      <c r="H8" s="264"/>
      <c r="I8" s="264"/>
      <c r="J8" s="264"/>
      <c r="K8" s="264"/>
      <c r="L8" s="264"/>
      <c r="M8" s="265"/>
    </row>
    <row r="9" spans="2:13" ht="22.5" customHeight="1" x14ac:dyDescent="0.15">
      <c r="B9" s="263"/>
      <c r="C9" s="264"/>
      <c r="D9" s="264"/>
      <c r="E9" s="264"/>
      <c r="F9" s="264"/>
      <c r="G9" s="264"/>
      <c r="H9" s="264"/>
      <c r="I9" s="264"/>
      <c r="J9" s="264"/>
      <c r="K9" s="264"/>
      <c r="L9" s="264"/>
      <c r="M9" s="265"/>
    </row>
    <row r="10" spans="2:13" ht="22.5" customHeight="1" x14ac:dyDescent="0.15">
      <c r="B10" s="263"/>
      <c r="C10" s="264"/>
      <c r="D10" s="264"/>
      <c r="E10" s="264"/>
      <c r="F10" s="264"/>
      <c r="G10" s="264"/>
      <c r="H10" s="264"/>
      <c r="I10" s="264"/>
      <c r="J10" s="264"/>
      <c r="K10" s="264"/>
      <c r="L10" s="264"/>
      <c r="M10" s="265"/>
    </row>
    <row r="11" spans="2:13" ht="22.5" customHeight="1" x14ac:dyDescent="0.15">
      <c r="B11" s="263"/>
      <c r="C11" s="264"/>
      <c r="D11" s="264"/>
      <c r="E11" s="264"/>
      <c r="F11" s="264"/>
      <c r="G11" s="264"/>
      <c r="H11" s="264"/>
      <c r="I11" s="264"/>
      <c r="J11" s="264"/>
      <c r="K11" s="264"/>
      <c r="L11" s="264"/>
      <c r="M11" s="265"/>
    </row>
    <row r="12" spans="2:13" ht="22.5" customHeight="1" x14ac:dyDescent="0.15">
      <c r="B12" s="263"/>
      <c r="C12" s="264"/>
      <c r="D12" s="264"/>
      <c r="E12" s="264"/>
      <c r="F12" s="264"/>
      <c r="G12" s="264"/>
      <c r="H12" s="264"/>
      <c r="I12" s="264"/>
      <c r="J12" s="264"/>
      <c r="K12" s="264"/>
      <c r="L12" s="264"/>
      <c r="M12" s="265"/>
    </row>
    <row r="13" spans="2:13" ht="22.5" customHeight="1" x14ac:dyDescent="0.15">
      <c r="B13" s="263"/>
      <c r="C13" s="264"/>
      <c r="D13" s="264"/>
      <c r="E13" s="266"/>
      <c r="F13" s="264"/>
      <c r="G13" s="264"/>
      <c r="H13" s="264"/>
      <c r="I13" s="264"/>
      <c r="J13" s="264"/>
      <c r="K13" s="264"/>
      <c r="L13" s="264"/>
      <c r="M13" s="265"/>
    </row>
    <row r="14" spans="2:13" ht="22.5" customHeight="1" x14ac:dyDescent="0.15">
      <c r="B14" s="263"/>
      <c r="C14" s="264"/>
      <c r="D14" s="264"/>
      <c r="E14" s="266"/>
      <c r="F14" s="264"/>
      <c r="G14" s="264"/>
      <c r="H14" s="264"/>
      <c r="I14" s="264"/>
      <c r="J14" s="264"/>
      <c r="K14" s="264"/>
      <c r="L14" s="264"/>
      <c r="M14" s="265"/>
    </row>
    <row r="15" spans="2:13" ht="22.5" customHeight="1" x14ac:dyDescent="0.15">
      <c r="B15" s="263"/>
      <c r="C15" s="264"/>
      <c r="D15" s="264"/>
      <c r="E15" s="264"/>
      <c r="F15" s="264"/>
      <c r="G15" s="264"/>
      <c r="H15" s="264"/>
      <c r="I15" s="264"/>
      <c r="J15" s="264"/>
      <c r="K15" s="264"/>
      <c r="L15" s="264"/>
      <c r="M15" s="265"/>
    </row>
    <row r="16" spans="2:13" ht="71.25" customHeight="1" thickBot="1" x14ac:dyDescent="0.2">
      <c r="B16" s="268"/>
      <c r="C16" s="269"/>
      <c r="D16" s="269"/>
      <c r="E16" s="269"/>
      <c r="F16" s="269"/>
      <c r="G16" s="269"/>
      <c r="H16" s="269"/>
      <c r="I16" s="269"/>
      <c r="J16" s="269"/>
      <c r="K16" s="269"/>
      <c r="L16" s="269"/>
      <c r="M16" s="270"/>
    </row>
    <row r="17" spans="2:3" ht="22.5" customHeight="1" x14ac:dyDescent="0.15">
      <c r="B17" s="271" t="s">
        <v>353</v>
      </c>
      <c r="C17" s="259" t="s">
        <v>354</v>
      </c>
    </row>
    <row r="18" spans="2:3" ht="22.5" customHeight="1" x14ac:dyDescent="0.15">
      <c r="B18" s="259">
        <v>2</v>
      </c>
      <c r="C18" s="259" t="s">
        <v>355</v>
      </c>
    </row>
    <row r="19" spans="2:3" ht="22.5" customHeight="1" x14ac:dyDescent="0.15">
      <c r="B19" s="259">
        <v>3</v>
      </c>
      <c r="C19" s="259" t="s">
        <v>356</v>
      </c>
    </row>
  </sheetData>
  <mergeCells count="2">
    <mergeCell ref="B3:D3"/>
    <mergeCell ref="E3:H3"/>
  </mergeCells>
  <phoneticPr fontId="1"/>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zoomScaleNormal="100" zoomScaleSheetLayoutView="80" workbookViewId="0"/>
  </sheetViews>
  <sheetFormatPr defaultColWidth="6.625" defaultRowHeight="12" x14ac:dyDescent="0.15"/>
  <cols>
    <col min="1" max="1" width="23.125" style="272" customWidth="1"/>
    <col min="2" max="2" width="53.125" style="272" customWidth="1"/>
    <col min="3" max="3" width="2.25" style="272" customWidth="1"/>
    <col min="4" max="16384" width="6.625" style="272"/>
  </cols>
  <sheetData>
    <row r="1" spans="1:2" ht="16.899999999999999" customHeight="1" x14ac:dyDescent="0.15">
      <c r="A1" s="273" t="s">
        <v>108</v>
      </c>
    </row>
    <row r="2" spans="1:2" ht="32.450000000000003" customHeight="1" thickBot="1" x14ac:dyDescent="0.2">
      <c r="A2" s="968" t="s">
        <v>357</v>
      </c>
      <c r="B2" s="968"/>
    </row>
    <row r="3" spans="1:2" s="276" customFormat="1" ht="24.95" customHeight="1" x14ac:dyDescent="0.15">
      <c r="A3" s="274" t="s">
        <v>358</v>
      </c>
      <c r="B3" s="275"/>
    </row>
    <row r="4" spans="1:2" s="276" customFormat="1" ht="24.95" customHeight="1" thickBot="1" x14ac:dyDescent="0.2">
      <c r="A4" s="277" t="s">
        <v>24</v>
      </c>
      <c r="B4" s="278"/>
    </row>
    <row r="5" spans="1:2" s="276" customFormat="1" ht="20.100000000000001" customHeight="1" thickBot="1" x14ac:dyDescent="0.2">
      <c r="A5" s="279"/>
      <c r="B5" s="280"/>
    </row>
    <row r="6" spans="1:2" s="276" customFormat="1" ht="33.75" customHeight="1" x14ac:dyDescent="0.15">
      <c r="A6" s="969" t="s">
        <v>359</v>
      </c>
      <c r="B6" s="970"/>
    </row>
    <row r="7" spans="1:2" s="276" customFormat="1" ht="24.95" customHeight="1" x14ac:dyDescent="0.15">
      <c r="A7" s="971" t="s">
        <v>360</v>
      </c>
      <c r="B7" s="972"/>
    </row>
    <row r="8" spans="1:2" s="276" customFormat="1" ht="99.95" customHeight="1" x14ac:dyDescent="0.15">
      <c r="A8" s="973" t="s">
        <v>361</v>
      </c>
      <c r="B8" s="974"/>
    </row>
    <row r="9" spans="1:2" s="276" customFormat="1" ht="24.95" customHeight="1" x14ac:dyDescent="0.15">
      <c r="A9" s="964" t="s">
        <v>362</v>
      </c>
      <c r="B9" s="965"/>
    </row>
    <row r="10" spans="1:2" s="276" customFormat="1" ht="99.95" customHeight="1" x14ac:dyDescent="0.15">
      <c r="A10" s="975"/>
      <c r="B10" s="976"/>
    </row>
    <row r="11" spans="1:2" s="276" customFormat="1" ht="24.95" customHeight="1" x14ac:dyDescent="0.15">
      <c r="A11" s="964" t="s">
        <v>363</v>
      </c>
      <c r="B11" s="965"/>
    </row>
    <row r="12" spans="1:2" s="276" customFormat="1" ht="213" customHeight="1" thickBot="1" x14ac:dyDescent="0.2">
      <c r="A12" s="966"/>
      <c r="B12" s="967"/>
    </row>
    <row r="13" spans="1:2" s="276" customFormat="1" ht="13.5" x14ac:dyDescent="0.15">
      <c r="A13" s="281"/>
      <c r="B13" s="281"/>
    </row>
    <row r="14" spans="1:2" ht="16.899999999999999" customHeight="1" x14ac:dyDescent="0.15">
      <c r="A14" s="273" t="s">
        <v>364</v>
      </c>
    </row>
  </sheetData>
  <mergeCells count="8">
    <mergeCell ref="A11:B11"/>
    <mergeCell ref="A12:B12"/>
    <mergeCell ref="A2:B2"/>
    <mergeCell ref="A6:B6"/>
    <mergeCell ref="A7:B7"/>
    <mergeCell ref="A8:B8"/>
    <mergeCell ref="A9:B9"/>
    <mergeCell ref="A10:B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zoomScale="130" zoomScaleNormal="130" zoomScaleSheetLayoutView="130" workbookViewId="0">
      <selection sqref="A1:L1"/>
    </sheetView>
  </sheetViews>
  <sheetFormatPr defaultColWidth="6.625" defaultRowHeight="12.75" x14ac:dyDescent="0.15"/>
  <cols>
    <col min="1" max="1" width="4.75" style="375" customWidth="1"/>
    <col min="2" max="3" width="11.125" style="375" customWidth="1"/>
    <col min="4" max="5" width="9.625" style="375" customWidth="1"/>
    <col min="6" max="6" width="13.375" style="375" customWidth="1"/>
    <col min="7" max="12" width="4" style="375" customWidth="1"/>
    <col min="13" max="16384" width="6.625" style="375"/>
  </cols>
  <sheetData>
    <row r="1" spans="1:12" x14ac:dyDescent="0.15">
      <c r="A1" s="980" t="s">
        <v>424</v>
      </c>
      <c r="B1" s="980"/>
      <c r="C1" s="980"/>
      <c r="D1" s="980"/>
      <c r="E1" s="980"/>
      <c r="F1" s="980"/>
      <c r="G1" s="980"/>
      <c r="H1" s="980"/>
      <c r="I1" s="980"/>
      <c r="J1" s="980"/>
      <c r="K1" s="980"/>
      <c r="L1" s="980"/>
    </row>
    <row r="3" spans="1:12" ht="16.899999999999999" customHeight="1" x14ac:dyDescent="0.15">
      <c r="A3" s="981" t="s">
        <v>425</v>
      </c>
      <c r="B3" s="981"/>
      <c r="C3" s="981"/>
      <c r="D3" s="981"/>
      <c r="E3" s="981"/>
      <c r="F3" s="981"/>
      <c r="G3" s="981"/>
      <c r="H3" s="981"/>
      <c r="I3" s="981"/>
      <c r="J3" s="981"/>
      <c r="K3" s="981"/>
      <c r="L3" s="981"/>
    </row>
    <row r="4" spans="1:12" ht="16.899999999999999" customHeight="1" x14ac:dyDescent="0.15">
      <c r="A4" s="376"/>
      <c r="B4" s="376"/>
      <c r="C4" s="376"/>
      <c r="D4" s="376"/>
      <c r="E4" s="376"/>
      <c r="F4" s="376"/>
      <c r="G4" s="376"/>
      <c r="H4" s="376"/>
      <c r="I4" s="376"/>
      <c r="J4" s="376"/>
      <c r="K4" s="376"/>
      <c r="L4" s="376"/>
    </row>
    <row r="5" spans="1:12" ht="24" customHeight="1" x14ac:dyDescent="0.15">
      <c r="A5" s="377"/>
      <c r="B5" s="377"/>
      <c r="C5" s="377"/>
      <c r="D5" s="377"/>
      <c r="E5" s="377"/>
      <c r="F5" s="982"/>
      <c r="G5" s="982"/>
      <c r="H5" s="378" t="s">
        <v>43</v>
      </c>
      <c r="I5" s="378"/>
      <c r="J5" s="378" t="s">
        <v>366</v>
      </c>
      <c r="K5" s="378"/>
      <c r="L5" s="378" t="s">
        <v>426</v>
      </c>
    </row>
    <row r="6" spans="1:12" ht="16.899999999999999" customHeight="1" x14ac:dyDescent="0.15">
      <c r="A6" s="983" t="s">
        <v>367</v>
      </c>
      <c r="B6" s="983"/>
      <c r="C6" s="377" t="s">
        <v>427</v>
      </c>
      <c r="D6" s="377"/>
      <c r="E6" s="377"/>
      <c r="F6" s="377"/>
      <c r="G6" s="377"/>
      <c r="H6" s="377"/>
      <c r="I6" s="377"/>
      <c r="J6" s="377"/>
      <c r="K6" s="377"/>
      <c r="L6" s="377"/>
    </row>
    <row r="7" spans="1:12" ht="16.899999999999999" customHeight="1" x14ac:dyDescent="0.15">
      <c r="A7" s="379"/>
      <c r="B7" s="379"/>
      <c r="C7" s="379"/>
      <c r="D7" s="379"/>
      <c r="E7" s="379"/>
      <c r="F7" s="379"/>
      <c r="G7" s="379"/>
      <c r="H7" s="379"/>
      <c r="I7" s="379"/>
      <c r="J7" s="379"/>
      <c r="K7" s="379"/>
      <c r="L7" s="379"/>
    </row>
    <row r="8" spans="1:12" s="381" customFormat="1" ht="21" customHeight="1" x14ac:dyDescent="0.15">
      <c r="A8" s="984" t="s">
        <v>428</v>
      </c>
      <c r="B8" s="984"/>
      <c r="C8" s="984"/>
      <c r="D8" s="380" t="s">
        <v>429</v>
      </c>
      <c r="E8" s="985"/>
      <c r="F8" s="985"/>
      <c r="G8" s="985"/>
      <c r="H8" s="985"/>
      <c r="I8" s="985"/>
      <c r="J8" s="985"/>
      <c r="K8" s="985"/>
      <c r="L8" s="985"/>
    </row>
    <row r="9" spans="1:12" ht="21" customHeight="1" x14ac:dyDescent="0.15">
      <c r="A9" s="382"/>
      <c r="B9" s="382"/>
      <c r="C9" s="382"/>
      <c r="D9" s="383"/>
      <c r="E9" s="986"/>
      <c r="F9" s="986"/>
      <c r="G9" s="986"/>
      <c r="H9" s="986"/>
      <c r="I9" s="986"/>
      <c r="J9" s="986"/>
      <c r="K9" s="986"/>
      <c r="L9" s="986"/>
    </row>
    <row r="10" spans="1:12" ht="21" customHeight="1" x14ac:dyDescent="0.15">
      <c r="A10" s="382"/>
      <c r="B10" s="382"/>
      <c r="C10" s="382"/>
      <c r="D10" s="987" t="s">
        <v>430</v>
      </c>
      <c r="E10" s="987"/>
      <c r="F10" s="384"/>
      <c r="G10" s="384"/>
      <c r="H10" s="384"/>
      <c r="I10" s="384"/>
      <c r="J10" s="384"/>
      <c r="K10" s="384"/>
      <c r="L10" s="384"/>
    </row>
    <row r="11" spans="1:12" ht="34.5" customHeight="1" x14ac:dyDescent="0.15">
      <c r="D11" s="383"/>
      <c r="E11" s="988"/>
      <c r="F11" s="988"/>
      <c r="G11" s="988"/>
      <c r="H11" s="988"/>
      <c r="I11" s="988"/>
      <c r="J11" s="988"/>
      <c r="K11" s="988"/>
      <c r="L11" s="988"/>
    </row>
    <row r="12" spans="1:12" ht="27.75" customHeight="1" x14ac:dyDescent="0.15">
      <c r="A12" s="989"/>
      <c r="B12" s="989"/>
      <c r="C12" s="989"/>
      <c r="D12" s="989"/>
      <c r="E12" s="989"/>
      <c r="F12" s="989"/>
      <c r="G12" s="989"/>
      <c r="H12" s="989"/>
      <c r="I12" s="989"/>
      <c r="J12" s="989"/>
      <c r="K12" s="989"/>
      <c r="L12" s="989"/>
    </row>
    <row r="13" spans="1:12" ht="27.75" customHeight="1" x14ac:dyDescent="0.15">
      <c r="A13" s="385"/>
      <c r="B13" s="385"/>
      <c r="C13" s="385"/>
      <c r="D13" s="385"/>
      <c r="E13" s="385"/>
      <c r="F13" s="385"/>
      <c r="G13" s="385"/>
      <c r="H13" s="385"/>
      <c r="I13" s="385"/>
      <c r="J13" s="385"/>
      <c r="K13" s="385"/>
      <c r="L13" s="385"/>
    </row>
    <row r="14" spans="1:12" s="386" customFormat="1" ht="54.75" customHeight="1" x14ac:dyDescent="0.15">
      <c r="A14" s="990" t="s">
        <v>431</v>
      </c>
      <c r="B14" s="990"/>
      <c r="C14" s="990"/>
      <c r="D14" s="990"/>
      <c r="E14" s="990"/>
      <c r="F14" s="990"/>
      <c r="G14" s="990"/>
      <c r="H14" s="990"/>
      <c r="I14" s="990"/>
      <c r="J14" s="990"/>
      <c r="K14" s="990"/>
      <c r="L14" s="990"/>
    </row>
    <row r="15" spans="1:12" x14ac:dyDescent="0.15">
      <c r="A15" s="991" t="s">
        <v>34</v>
      </c>
      <c r="B15" s="991"/>
      <c r="C15" s="991"/>
      <c r="D15" s="991"/>
      <c r="E15" s="991"/>
      <c r="F15" s="991"/>
      <c r="G15" s="991"/>
      <c r="H15" s="991"/>
      <c r="I15" s="991"/>
      <c r="J15" s="991"/>
      <c r="K15" s="991"/>
      <c r="L15" s="991"/>
    </row>
    <row r="17" spans="1:12" ht="9" customHeight="1" x14ac:dyDescent="0.15">
      <c r="A17" s="977"/>
      <c r="B17" s="978"/>
      <c r="C17" s="978"/>
      <c r="D17" s="978"/>
      <c r="E17" s="978"/>
      <c r="F17" s="978"/>
      <c r="G17" s="978"/>
      <c r="H17" s="978"/>
      <c r="I17" s="978"/>
      <c r="J17" s="978"/>
      <c r="K17" s="978"/>
      <c r="L17" s="979"/>
    </row>
    <row r="18" spans="1:12" s="387" customFormat="1" ht="61.5" customHeight="1" x14ac:dyDescent="0.15">
      <c r="A18" s="994" t="s">
        <v>432</v>
      </c>
      <c r="B18" s="995"/>
      <c r="C18" s="995"/>
      <c r="D18" s="995"/>
      <c r="E18" s="995"/>
      <c r="F18" s="995"/>
      <c r="G18" s="995"/>
      <c r="H18" s="995"/>
      <c r="I18" s="995"/>
      <c r="J18" s="995"/>
      <c r="K18" s="995"/>
      <c r="L18" s="996"/>
    </row>
    <row r="19" spans="1:12" s="387" customFormat="1" ht="12" x14ac:dyDescent="0.15">
      <c r="A19" s="388" t="s">
        <v>433</v>
      </c>
      <c r="B19" s="995" t="s">
        <v>434</v>
      </c>
      <c r="C19" s="995"/>
      <c r="D19" s="995"/>
      <c r="E19" s="995"/>
      <c r="F19" s="995"/>
      <c r="G19" s="995"/>
      <c r="H19" s="995"/>
      <c r="I19" s="995"/>
      <c r="J19" s="995"/>
      <c r="K19" s="995"/>
      <c r="L19" s="996"/>
    </row>
    <row r="20" spans="1:12" s="387" customFormat="1" ht="92.25" customHeight="1" x14ac:dyDescent="0.15">
      <c r="A20" s="388" t="s">
        <v>435</v>
      </c>
      <c r="B20" s="997" t="s">
        <v>436</v>
      </c>
      <c r="C20" s="997"/>
      <c r="D20" s="997"/>
      <c r="E20" s="997"/>
      <c r="F20" s="997"/>
      <c r="G20" s="997"/>
      <c r="H20" s="997"/>
      <c r="I20" s="997"/>
      <c r="J20" s="997"/>
      <c r="K20" s="997"/>
      <c r="L20" s="998"/>
    </row>
    <row r="21" spans="1:12" s="387" customFormat="1" ht="42" customHeight="1" x14ac:dyDescent="0.15">
      <c r="A21" s="388" t="s">
        <v>437</v>
      </c>
      <c r="B21" s="997" t="s">
        <v>438</v>
      </c>
      <c r="C21" s="997"/>
      <c r="D21" s="997"/>
      <c r="E21" s="997"/>
      <c r="F21" s="997"/>
      <c r="G21" s="997"/>
      <c r="H21" s="997"/>
      <c r="I21" s="997"/>
      <c r="J21" s="997"/>
      <c r="K21" s="997"/>
      <c r="L21" s="998"/>
    </row>
    <row r="22" spans="1:12" s="387" customFormat="1" ht="45" customHeight="1" x14ac:dyDescent="0.15">
      <c r="A22" s="388" t="s">
        <v>439</v>
      </c>
      <c r="B22" s="997" t="s">
        <v>440</v>
      </c>
      <c r="C22" s="997"/>
      <c r="D22" s="997"/>
      <c r="E22" s="997"/>
      <c r="F22" s="997"/>
      <c r="G22" s="997"/>
      <c r="H22" s="997"/>
      <c r="I22" s="997"/>
      <c r="J22" s="997"/>
      <c r="K22" s="997"/>
      <c r="L22" s="998"/>
    </row>
    <row r="23" spans="1:12" s="387" customFormat="1" ht="34.5" customHeight="1" x14ac:dyDescent="0.15">
      <c r="A23" s="388" t="s">
        <v>441</v>
      </c>
      <c r="B23" s="997" t="s">
        <v>442</v>
      </c>
      <c r="C23" s="997"/>
      <c r="D23" s="997"/>
      <c r="E23" s="997"/>
      <c r="F23" s="997"/>
      <c r="G23" s="997"/>
      <c r="H23" s="997"/>
      <c r="I23" s="997"/>
      <c r="J23" s="997"/>
      <c r="K23" s="997"/>
      <c r="L23" s="998"/>
    </row>
    <row r="24" spans="1:12" s="387" customFormat="1" ht="12" x14ac:dyDescent="0.15">
      <c r="A24" s="389"/>
      <c r="B24" s="992"/>
      <c r="C24" s="992"/>
      <c r="D24" s="992"/>
      <c r="E24" s="992"/>
      <c r="F24" s="992"/>
      <c r="G24" s="992"/>
      <c r="H24" s="992"/>
      <c r="I24" s="992"/>
      <c r="J24" s="992"/>
      <c r="K24" s="992"/>
      <c r="L24" s="993"/>
    </row>
    <row r="25" spans="1:12" s="387" customFormat="1" ht="12" x14ac:dyDescent="0.15"/>
    <row r="26" spans="1:12" s="387" customFormat="1" ht="12" x14ac:dyDescent="0.15"/>
    <row r="27" spans="1:12" s="387" customFormat="1" ht="12" x14ac:dyDescent="0.15"/>
    <row r="28" spans="1:12" s="387" customFormat="1" ht="12" x14ac:dyDescent="0.15"/>
    <row r="29" spans="1:12" s="387" customFormat="1" ht="12" x14ac:dyDescent="0.15"/>
    <row r="30" spans="1:12" s="387" customFormat="1" ht="12" x14ac:dyDescent="0.15"/>
    <row r="31" spans="1:12" s="387" customFormat="1" ht="12" x14ac:dyDescent="0.15"/>
    <row r="32" spans="1:12" s="387" customFormat="1" ht="12" x14ac:dyDescent="0.15"/>
    <row r="33" s="387" customFormat="1" ht="12" x14ac:dyDescent="0.15"/>
    <row r="34" s="387" customFormat="1" ht="12" x14ac:dyDescent="0.15"/>
    <row r="35" s="387" customFormat="1" ht="12" x14ac:dyDescent="0.15"/>
    <row r="36" s="387" customFormat="1" ht="12" x14ac:dyDescent="0.15"/>
    <row r="37" s="387" customFormat="1" ht="12" x14ac:dyDescent="0.15"/>
    <row r="38" s="387" customFormat="1" ht="12" x14ac:dyDescent="0.15"/>
    <row r="39" s="387" customFormat="1" ht="12" x14ac:dyDescent="0.15"/>
    <row r="40" s="387" customFormat="1" ht="12" x14ac:dyDescent="0.15"/>
    <row r="41" s="387" customFormat="1" ht="12" x14ac:dyDescent="0.15"/>
    <row r="42" s="387" customFormat="1" ht="12" x14ac:dyDescent="0.15"/>
    <row r="43" s="387" customFormat="1" ht="12" x14ac:dyDescent="0.15"/>
    <row r="44" s="387" customFormat="1" ht="12" x14ac:dyDescent="0.15"/>
    <row r="45" s="387" customFormat="1" ht="12" x14ac:dyDescent="0.15"/>
    <row r="46" s="387" customFormat="1" ht="12" x14ac:dyDescent="0.15"/>
    <row r="47" s="387" customFormat="1" ht="12" x14ac:dyDescent="0.15"/>
    <row r="48" s="387" customFormat="1" ht="12" x14ac:dyDescent="0.15"/>
    <row r="49" s="387" customFormat="1" ht="12" x14ac:dyDescent="0.15"/>
    <row r="50" s="387" customFormat="1" ht="12" x14ac:dyDescent="0.15"/>
    <row r="51" s="387" customFormat="1" ht="12" x14ac:dyDescent="0.15"/>
    <row r="52" s="387" customFormat="1" ht="12" x14ac:dyDescent="0.15"/>
    <row r="53" s="387" customFormat="1" ht="12" x14ac:dyDescent="0.15"/>
    <row r="54" s="387" customFormat="1" ht="12" x14ac:dyDescent="0.15"/>
    <row r="55" s="387" customFormat="1" ht="12" x14ac:dyDescent="0.15"/>
    <row r="56" s="387" customFormat="1" ht="12" x14ac:dyDescent="0.15"/>
    <row r="57" s="387" customFormat="1" ht="12" x14ac:dyDescent="0.15"/>
    <row r="58" s="387" customFormat="1" ht="12" x14ac:dyDescent="0.15"/>
    <row r="59" s="387" customFormat="1" ht="12" x14ac:dyDescent="0.15"/>
    <row r="60" s="387" customFormat="1" ht="12" x14ac:dyDescent="0.15"/>
    <row r="61" s="387" customFormat="1" ht="12" x14ac:dyDescent="0.15"/>
    <row r="62" s="387" customFormat="1" ht="12" x14ac:dyDescent="0.15"/>
    <row r="63" s="387" customFormat="1" ht="12" x14ac:dyDescent="0.15"/>
    <row r="64" s="387" customFormat="1" ht="12" x14ac:dyDescent="0.15"/>
    <row r="65" s="387" customFormat="1" ht="12" x14ac:dyDescent="0.15"/>
    <row r="66" s="387" customFormat="1" ht="12" x14ac:dyDescent="0.15"/>
    <row r="67" s="387" customFormat="1" ht="12" x14ac:dyDescent="0.15"/>
    <row r="68" s="387" customFormat="1" ht="12" x14ac:dyDescent="0.15"/>
    <row r="69" s="387" customFormat="1" ht="12" x14ac:dyDescent="0.15"/>
    <row r="70" s="387" customFormat="1" ht="12" x14ac:dyDescent="0.15"/>
    <row r="71" s="387" customFormat="1" ht="12" x14ac:dyDescent="0.15"/>
    <row r="72" s="387" customFormat="1" ht="12" x14ac:dyDescent="0.15"/>
    <row r="73" s="387" customFormat="1" ht="12" x14ac:dyDescent="0.15"/>
    <row r="74" s="387" customFormat="1" ht="12" x14ac:dyDescent="0.15"/>
    <row r="75" s="387" customFormat="1" ht="12" x14ac:dyDescent="0.15"/>
    <row r="76" s="387" customFormat="1" ht="12" x14ac:dyDescent="0.15"/>
    <row r="77" s="387" customFormat="1" ht="12" x14ac:dyDescent="0.15"/>
    <row r="78" s="387" customFormat="1" ht="12" x14ac:dyDescent="0.15"/>
    <row r="79" s="387" customFormat="1" ht="12" x14ac:dyDescent="0.15"/>
    <row r="80" s="387" customFormat="1" ht="12" x14ac:dyDescent="0.15"/>
    <row r="81" s="387" customFormat="1" ht="12" x14ac:dyDescent="0.15"/>
    <row r="82" s="387" customFormat="1" ht="12" x14ac:dyDescent="0.15"/>
    <row r="83" s="387" customFormat="1" ht="12" x14ac:dyDescent="0.15"/>
    <row r="84" s="387" customFormat="1" ht="12" x14ac:dyDescent="0.15"/>
    <row r="85" s="387" customFormat="1" ht="12" x14ac:dyDescent="0.15"/>
    <row r="86" s="387" customFormat="1" ht="12" x14ac:dyDescent="0.15"/>
    <row r="87" s="387" customFormat="1" ht="12" x14ac:dyDescent="0.15"/>
    <row r="88" s="387" customFormat="1" ht="12" x14ac:dyDescent="0.15"/>
    <row r="89" s="387" customFormat="1" ht="12" x14ac:dyDescent="0.15"/>
    <row r="90" s="387" customFormat="1" ht="12" x14ac:dyDescent="0.15"/>
    <row r="91" s="387" customFormat="1" ht="12" x14ac:dyDescent="0.15"/>
    <row r="92" s="387" customFormat="1" ht="12" x14ac:dyDescent="0.15"/>
    <row r="93" s="387" customFormat="1" ht="12" x14ac:dyDescent="0.15"/>
    <row r="94" s="387" customFormat="1" ht="12" x14ac:dyDescent="0.15"/>
    <row r="95" s="387" customFormat="1" ht="12" x14ac:dyDescent="0.15"/>
    <row r="96" s="387" customFormat="1" ht="12" x14ac:dyDescent="0.15"/>
    <row r="97" s="387" customFormat="1" ht="12" x14ac:dyDescent="0.15"/>
    <row r="98" s="387" customFormat="1" ht="12" x14ac:dyDescent="0.15"/>
    <row r="99" s="387" customFormat="1" ht="12" x14ac:dyDescent="0.15"/>
    <row r="100" s="387" customFormat="1" ht="12" x14ac:dyDescent="0.15"/>
    <row r="101" s="387" customFormat="1" ht="12" x14ac:dyDescent="0.15"/>
    <row r="102" s="387" customFormat="1" ht="12" x14ac:dyDescent="0.15"/>
    <row r="103" s="387" customFormat="1" ht="12" x14ac:dyDescent="0.15"/>
    <row r="104" s="387" customFormat="1" ht="12" x14ac:dyDescent="0.15"/>
    <row r="105" s="387" customFormat="1" ht="12" x14ac:dyDescent="0.15"/>
    <row r="106" s="387" customFormat="1" ht="12" x14ac:dyDescent="0.15"/>
    <row r="107" s="387" customFormat="1" ht="12" x14ac:dyDescent="0.15"/>
    <row r="108" s="387" customFormat="1" ht="12" x14ac:dyDescent="0.15"/>
    <row r="109" s="387" customFormat="1" ht="12" x14ac:dyDescent="0.15"/>
  </sheetData>
  <mergeCells count="19">
    <mergeCell ref="B24:L24"/>
    <mergeCell ref="A18:L18"/>
    <mergeCell ref="B19:L19"/>
    <mergeCell ref="B20:L20"/>
    <mergeCell ref="B21:L21"/>
    <mergeCell ref="B22:L22"/>
    <mergeCell ref="B23:L23"/>
    <mergeCell ref="A17:L17"/>
    <mergeCell ref="A1:L1"/>
    <mergeCell ref="A3:L3"/>
    <mergeCell ref="F5:G5"/>
    <mergeCell ref="A6:B6"/>
    <mergeCell ref="A8:C8"/>
    <mergeCell ref="E8:L9"/>
    <mergeCell ref="D10:E10"/>
    <mergeCell ref="E11:L11"/>
    <mergeCell ref="A12:L12"/>
    <mergeCell ref="A14:L14"/>
    <mergeCell ref="A15:L1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view="pageBreakPreview" zoomScaleNormal="100" zoomScaleSheetLayoutView="100" workbookViewId="0">
      <selection sqref="A1:C1"/>
    </sheetView>
  </sheetViews>
  <sheetFormatPr defaultRowHeight="13.5" x14ac:dyDescent="0.15"/>
  <cols>
    <col min="1" max="1" width="4.75" style="52" customWidth="1"/>
    <col min="2" max="9" width="9" style="20"/>
    <col min="10" max="10" width="16" style="20" customWidth="1"/>
    <col min="11" max="16384" width="9" style="20"/>
  </cols>
  <sheetData>
    <row r="1" spans="1:10" x14ac:dyDescent="0.15">
      <c r="A1" s="1002" t="s">
        <v>443</v>
      </c>
      <c r="B1" s="1002"/>
      <c r="C1" s="1002"/>
    </row>
    <row r="2" spans="1:10" ht="8.25" customHeight="1" x14ac:dyDescent="0.15"/>
    <row r="3" spans="1:10" ht="14.25" customHeight="1" x14ac:dyDescent="0.15">
      <c r="A3" s="1003" t="s">
        <v>40</v>
      </c>
      <c r="B3" s="1003"/>
      <c r="C3" s="1003"/>
      <c r="D3" s="1003"/>
      <c r="E3" s="1003"/>
      <c r="F3" s="1003"/>
      <c r="G3" s="1003"/>
      <c r="H3" s="1003"/>
      <c r="I3" s="1003"/>
      <c r="J3" s="1003"/>
    </row>
    <row r="4" spans="1:10" x14ac:dyDescent="0.15">
      <c r="A4" s="53"/>
    </row>
    <row r="5" spans="1:10" x14ac:dyDescent="0.15">
      <c r="J5" s="258" t="s">
        <v>444</v>
      </c>
    </row>
    <row r="6" spans="1:10" x14ac:dyDescent="0.15">
      <c r="B6" s="32" t="s">
        <v>39</v>
      </c>
    </row>
    <row r="7" spans="1:10" x14ac:dyDescent="0.15">
      <c r="E7" s="31"/>
      <c r="F7" s="30" t="s">
        <v>38</v>
      </c>
      <c r="G7" s="1004"/>
      <c r="H7" s="1004"/>
      <c r="I7" s="1004"/>
      <c r="J7" s="1004"/>
    </row>
    <row r="8" spans="1:10" x14ac:dyDescent="0.15">
      <c r="A8" s="54" t="s">
        <v>37</v>
      </c>
      <c r="E8" s="20" t="s">
        <v>36</v>
      </c>
    </row>
    <row r="9" spans="1:10" x14ac:dyDescent="0.15">
      <c r="A9" s="55"/>
      <c r="F9" s="29" t="s">
        <v>35</v>
      </c>
    </row>
    <row r="10" spans="1:10" x14ac:dyDescent="0.15">
      <c r="A10" s="55"/>
      <c r="F10" s="28"/>
      <c r="G10" s="1004"/>
      <c r="H10" s="1004"/>
      <c r="I10" s="1004"/>
      <c r="J10" s="1004"/>
    </row>
    <row r="11" spans="1:10" x14ac:dyDescent="0.15">
      <c r="A11" s="55"/>
    </row>
    <row r="12" spans="1:10" x14ac:dyDescent="0.15">
      <c r="A12" s="55"/>
    </row>
    <row r="13" spans="1:10" s="21" customFormat="1" ht="75" customHeight="1" x14ac:dyDescent="0.15">
      <c r="A13" s="1005" t="s">
        <v>445</v>
      </c>
      <c r="B13" s="1005"/>
      <c r="C13" s="1005"/>
      <c r="D13" s="1005"/>
      <c r="E13" s="1005"/>
      <c r="F13" s="1005"/>
      <c r="G13" s="1005"/>
      <c r="H13" s="1005"/>
      <c r="I13" s="1005"/>
      <c r="J13" s="1005"/>
    </row>
    <row r="14" spans="1:10" s="21" customFormat="1" x14ac:dyDescent="0.15">
      <c r="A14" s="1006" t="s">
        <v>34</v>
      </c>
      <c r="B14" s="1006"/>
      <c r="C14" s="1006"/>
      <c r="D14" s="1006"/>
      <c r="E14" s="1006"/>
      <c r="F14" s="1006" t="s">
        <v>33</v>
      </c>
      <c r="G14" s="1006"/>
      <c r="H14" s="1006"/>
      <c r="I14" s="1006"/>
      <c r="J14" s="1006"/>
    </row>
    <row r="15" spans="1:10" s="21" customFormat="1" ht="3" customHeight="1" thickBot="1" x14ac:dyDescent="0.2">
      <c r="A15" s="56"/>
      <c r="B15" s="257"/>
      <c r="C15" s="257"/>
      <c r="D15" s="257"/>
      <c r="E15" s="257"/>
      <c r="F15" s="257"/>
      <c r="G15" s="257"/>
      <c r="H15" s="257"/>
      <c r="I15" s="257"/>
      <c r="J15" s="257"/>
    </row>
    <row r="16" spans="1:10" s="23" customFormat="1" ht="19.5" customHeight="1" x14ac:dyDescent="0.15">
      <c r="A16" s="1007" t="s">
        <v>32</v>
      </c>
      <c r="B16" s="1008"/>
      <c r="C16" s="1008"/>
      <c r="D16" s="1008"/>
      <c r="E16" s="1008"/>
      <c r="F16" s="1008"/>
      <c r="G16" s="1008"/>
      <c r="H16" s="1008"/>
      <c r="I16" s="1008"/>
      <c r="J16" s="1009"/>
    </row>
    <row r="17" spans="1:10" s="26" customFormat="1" ht="20.100000000000001" customHeight="1" x14ac:dyDescent="0.15">
      <c r="A17" s="57">
        <v>1</v>
      </c>
      <c r="B17" s="1010" t="s">
        <v>31</v>
      </c>
      <c r="C17" s="1011"/>
      <c r="D17" s="1011"/>
      <c r="E17" s="1011"/>
      <c r="F17" s="1011"/>
      <c r="G17" s="1011"/>
      <c r="H17" s="1011"/>
      <c r="I17" s="1011"/>
      <c r="J17" s="1012"/>
    </row>
    <row r="18" spans="1:10" s="27" customFormat="1" ht="30" customHeight="1" x14ac:dyDescent="0.15">
      <c r="A18" s="57">
        <v>2</v>
      </c>
      <c r="B18" s="999" t="s">
        <v>30</v>
      </c>
      <c r="C18" s="1000"/>
      <c r="D18" s="1000"/>
      <c r="E18" s="1000"/>
      <c r="F18" s="1000"/>
      <c r="G18" s="1000"/>
      <c r="H18" s="1000"/>
      <c r="I18" s="1000"/>
      <c r="J18" s="1001"/>
    </row>
    <row r="19" spans="1:10" s="26" customFormat="1" ht="43.5" customHeight="1" x14ac:dyDescent="0.15">
      <c r="A19" s="57">
        <v>3</v>
      </c>
      <c r="B19" s="999" t="s">
        <v>102</v>
      </c>
      <c r="C19" s="1000"/>
      <c r="D19" s="1000"/>
      <c r="E19" s="1000"/>
      <c r="F19" s="1000"/>
      <c r="G19" s="1000"/>
      <c r="H19" s="1000"/>
      <c r="I19" s="1000"/>
      <c r="J19" s="1001"/>
    </row>
    <row r="20" spans="1:10" s="26" customFormat="1" ht="36" customHeight="1" x14ac:dyDescent="0.15">
      <c r="A20" s="57">
        <v>4</v>
      </c>
      <c r="B20" s="999" t="s">
        <v>446</v>
      </c>
      <c r="C20" s="1013"/>
      <c r="D20" s="1013"/>
      <c r="E20" s="1013"/>
      <c r="F20" s="1013"/>
      <c r="G20" s="1013"/>
      <c r="H20" s="1013"/>
      <c r="I20" s="1013"/>
      <c r="J20" s="1014"/>
    </row>
    <row r="21" spans="1:10" s="27" customFormat="1" ht="30" customHeight="1" x14ac:dyDescent="0.15">
      <c r="A21" s="57">
        <v>5</v>
      </c>
      <c r="B21" s="999" t="s">
        <v>447</v>
      </c>
      <c r="C21" s="1000"/>
      <c r="D21" s="1000"/>
      <c r="E21" s="1000"/>
      <c r="F21" s="1000"/>
      <c r="G21" s="1000"/>
      <c r="H21" s="1000"/>
      <c r="I21" s="1000"/>
      <c r="J21" s="1001"/>
    </row>
    <row r="22" spans="1:10" s="26" customFormat="1" ht="45" customHeight="1" x14ac:dyDescent="0.15">
      <c r="A22" s="57">
        <v>6</v>
      </c>
      <c r="B22" s="999" t="s">
        <v>29</v>
      </c>
      <c r="C22" s="999"/>
      <c r="D22" s="999"/>
      <c r="E22" s="999"/>
      <c r="F22" s="999"/>
      <c r="G22" s="999"/>
      <c r="H22" s="999"/>
      <c r="I22" s="999"/>
      <c r="J22" s="1016"/>
    </row>
    <row r="23" spans="1:10" s="26" customFormat="1" ht="37.5" customHeight="1" x14ac:dyDescent="0.15">
      <c r="A23" s="57">
        <v>7</v>
      </c>
      <c r="B23" s="1013" t="s">
        <v>448</v>
      </c>
      <c r="C23" s="1013"/>
      <c r="D23" s="1013"/>
      <c r="E23" s="1013"/>
      <c r="F23" s="1013"/>
      <c r="G23" s="1013"/>
      <c r="H23" s="1013"/>
      <c r="I23" s="1013"/>
      <c r="J23" s="1014"/>
    </row>
    <row r="24" spans="1:10" s="27" customFormat="1" ht="45.75" customHeight="1" x14ac:dyDescent="0.15">
      <c r="A24" s="57">
        <v>8</v>
      </c>
      <c r="B24" s="999" t="s">
        <v>449</v>
      </c>
      <c r="C24" s="999"/>
      <c r="D24" s="999"/>
      <c r="E24" s="999"/>
      <c r="F24" s="999"/>
      <c r="G24" s="999"/>
      <c r="H24" s="999"/>
      <c r="I24" s="999"/>
      <c r="J24" s="1016"/>
    </row>
    <row r="25" spans="1:10" s="26" customFormat="1" ht="68.25" customHeight="1" x14ac:dyDescent="0.15">
      <c r="A25" s="57">
        <v>9</v>
      </c>
      <c r="B25" s="999" t="s">
        <v>450</v>
      </c>
      <c r="C25" s="999"/>
      <c r="D25" s="999"/>
      <c r="E25" s="999"/>
      <c r="F25" s="999"/>
      <c r="G25" s="999"/>
      <c r="H25" s="999"/>
      <c r="I25" s="999"/>
      <c r="J25" s="1016"/>
    </row>
    <row r="26" spans="1:10" s="26" customFormat="1" ht="32.25" customHeight="1" x14ac:dyDescent="0.15">
      <c r="A26" s="57">
        <v>10</v>
      </c>
      <c r="B26" s="1013" t="s">
        <v>451</v>
      </c>
      <c r="C26" s="1013"/>
      <c r="D26" s="1013"/>
      <c r="E26" s="1013"/>
      <c r="F26" s="1013"/>
      <c r="G26" s="1013"/>
      <c r="H26" s="1013"/>
      <c r="I26" s="1013"/>
      <c r="J26" s="1014"/>
    </row>
    <row r="27" spans="1:10" s="25" customFormat="1" ht="51.75" customHeight="1" x14ac:dyDescent="0.15">
      <c r="A27" s="57">
        <v>11</v>
      </c>
      <c r="B27" s="999" t="s">
        <v>452</v>
      </c>
      <c r="C27" s="999"/>
      <c r="D27" s="999"/>
      <c r="E27" s="999"/>
      <c r="F27" s="999"/>
      <c r="G27" s="999"/>
      <c r="H27" s="999"/>
      <c r="I27" s="999"/>
      <c r="J27" s="1016"/>
    </row>
    <row r="28" spans="1:10" s="25" customFormat="1" ht="80.25" customHeight="1" x14ac:dyDescent="0.15">
      <c r="A28" s="57">
        <v>12</v>
      </c>
      <c r="B28" s="999" t="s">
        <v>28</v>
      </c>
      <c r="C28" s="999"/>
      <c r="D28" s="999"/>
      <c r="E28" s="999"/>
      <c r="F28" s="999"/>
      <c r="G28" s="999"/>
      <c r="H28" s="999"/>
      <c r="I28" s="999"/>
      <c r="J28" s="1016"/>
    </row>
    <row r="29" spans="1:10" s="25" customFormat="1" ht="64.5" customHeight="1" x14ac:dyDescent="0.15">
      <c r="A29" s="57">
        <v>13</v>
      </c>
      <c r="B29" s="999" t="s">
        <v>453</v>
      </c>
      <c r="C29" s="999"/>
      <c r="D29" s="999"/>
      <c r="E29" s="999"/>
      <c r="F29" s="999"/>
      <c r="G29" s="999"/>
      <c r="H29" s="999"/>
      <c r="I29" s="999"/>
      <c r="J29" s="1016"/>
    </row>
    <row r="30" spans="1:10" s="25" customFormat="1" ht="32.25" customHeight="1" x14ac:dyDescent="0.15">
      <c r="A30" s="57">
        <v>14</v>
      </c>
      <c r="B30" s="999" t="s">
        <v>27</v>
      </c>
      <c r="C30" s="999"/>
      <c r="D30" s="999"/>
      <c r="E30" s="999"/>
      <c r="F30" s="999"/>
      <c r="G30" s="999"/>
      <c r="H30" s="999"/>
      <c r="I30" s="999"/>
      <c r="J30" s="1016"/>
    </row>
    <row r="31" spans="1:10" s="25" customFormat="1" ht="32.25" customHeight="1" x14ac:dyDescent="0.15">
      <c r="A31" s="57">
        <v>15</v>
      </c>
      <c r="B31" s="999" t="s">
        <v>454</v>
      </c>
      <c r="C31" s="999"/>
      <c r="D31" s="999"/>
      <c r="E31" s="999"/>
      <c r="F31" s="999"/>
      <c r="G31" s="999"/>
      <c r="H31" s="999"/>
      <c r="I31" s="999"/>
      <c r="J31" s="1016"/>
    </row>
    <row r="32" spans="1:10" s="25" customFormat="1" ht="32.25" customHeight="1" thickBot="1" x14ac:dyDescent="0.2">
      <c r="A32" s="58">
        <v>16</v>
      </c>
      <c r="B32" s="1017" t="s">
        <v>26</v>
      </c>
      <c r="C32" s="1017"/>
      <c r="D32" s="1017"/>
      <c r="E32" s="1017"/>
      <c r="F32" s="1017"/>
      <c r="G32" s="1017"/>
      <c r="H32" s="1017"/>
      <c r="I32" s="1017"/>
      <c r="J32" s="1018"/>
    </row>
    <row r="33" spans="1:10" s="24" customFormat="1" ht="270.75" customHeight="1" x14ac:dyDescent="0.15">
      <c r="A33" s="1015" t="s">
        <v>25</v>
      </c>
      <c r="B33" s="1015"/>
      <c r="C33" s="1015"/>
      <c r="D33" s="1015"/>
      <c r="E33" s="1015"/>
      <c r="F33" s="1015"/>
      <c r="G33" s="1015"/>
      <c r="H33" s="1015"/>
      <c r="I33" s="1015"/>
      <c r="J33" s="1015"/>
    </row>
    <row r="34" spans="1:10" s="23" customFormat="1" ht="12" x14ac:dyDescent="0.15">
      <c r="A34" s="59"/>
    </row>
    <row r="35" spans="1:10" s="22" customFormat="1" x14ac:dyDescent="0.15">
      <c r="A35" s="60"/>
    </row>
    <row r="36" spans="1:10" s="22" customFormat="1" x14ac:dyDescent="0.15">
      <c r="A36" s="60"/>
    </row>
    <row r="37" spans="1:10" s="22" customFormat="1" x14ac:dyDescent="0.15">
      <c r="A37" s="60"/>
    </row>
    <row r="38" spans="1:10" s="22" customFormat="1" x14ac:dyDescent="0.15">
      <c r="A38" s="60"/>
    </row>
    <row r="39" spans="1:10" s="22" customFormat="1" x14ac:dyDescent="0.15">
      <c r="A39" s="60"/>
    </row>
    <row r="40" spans="1:10" s="22" customFormat="1" x14ac:dyDescent="0.15">
      <c r="A40" s="60"/>
    </row>
    <row r="41" spans="1:10" s="22" customFormat="1" x14ac:dyDescent="0.15">
      <c r="A41" s="60"/>
    </row>
    <row r="42" spans="1:10" s="22" customFormat="1" x14ac:dyDescent="0.15">
      <c r="A42" s="60"/>
    </row>
    <row r="43" spans="1:10" s="22" customFormat="1" x14ac:dyDescent="0.15">
      <c r="A43" s="60"/>
    </row>
    <row r="44" spans="1:10" s="22" customFormat="1" x14ac:dyDescent="0.15">
      <c r="A44" s="60"/>
    </row>
    <row r="45" spans="1:10" s="22" customFormat="1" x14ac:dyDescent="0.15">
      <c r="A45" s="60"/>
    </row>
    <row r="46" spans="1:10" s="22" customFormat="1" x14ac:dyDescent="0.15">
      <c r="A46" s="60"/>
    </row>
    <row r="47" spans="1:10" s="22" customFormat="1" x14ac:dyDescent="0.15">
      <c r="A47" s="60"/>
    </row>
    <row r="48" spans="1:10" s="22" customFormat="1" x14ac:dyDescent="0.15">
      <c r="A48" s="60"/>
    </row>
    <row r="49" spans="1:1" s="22" customFormat="1" x14ac:dyDescent="0.15">
      <c r="A49" s="60"/>
    </row>
    <row r="50" spans="1:1" s="22" customFormat="1" x14ac:dyDescent="0.15">
      <c r="A50" s="60"/>
    </row>
    <row r="51" spans="1:1" s="22" customFormat="1" x14ac:dyDescent="0.15">
      <c r="A51" s="60"/>
    </row>
    <row r="52" spans="1:1" s="22" customFormat="1" x14ac:dyDescent="0.15">
      <c r="A52" s="60"/>
    </row>
    <row r="53" spans="1:1" s="22" customFormat="1" x14ac:dyDescent="0.15">
      <c r="A53" s="60"/>
    </row>
    <row r="54" spans="1:1" s="22" customFormat="1" x14ac:dyDescent="0.15">
      <c r="A54" s="60"/>
    </row>
    <row r="55" spans="1:1" s="22" customFormat="1" x14ac:dyDescent="0.15">
      <c r="A55" s="60"/>
    </row>
    <row r="56" spans="1:1" s="22" customFormat="1" x14ac:dyDescent="0.15">
      <c r="A56" s="60"/>
    </row>
    <row r="57" spans="1:1" s="22" customFormat="1" x14ac:dyDescent="0.15">
      <c r="A57" s="60"/>
    </row>
    <row r="58" spans="1:1" s="22" customFormat="1" x14ac:dyDescent="0.15">
      <c r="A58" s="60"/>
    </row>
    <row r="59" spans="1:1" s="22" customFormat="1" x14ac:dyDescent="0.15">
      <c r="A59" s="60"/>
    </row>
    <row r="60" spans="1:1" s="22" customFormat="1" x14ac:dyDescent="0.15">
      <c r="A60" s="60"/>
    </row>
    <row r="61" spans="1:1" s="21" customFormat="1" x14ac:dyDescent="0.15">
      <c r="A61" s="61"/>
    </row>
    <row r="62" spans="1:1" s="21" customFormat="1" x14ac:dyDescent="0.15">
      <c r="A62" s="61"/>
    </row>
    <row r="63" spans="1:1" s="21" customFormat="1" x14ac:dyDescent="0.15">
      <c r="A63" s="61"/>
    </row>
    <row r="64" spans="1:1" s="21" customFormat="1" x14ac:dyDescent="0.15">
      <c r="A64" s="61"/>
    </row>
    <row r="65" spans="1:1" s="21" customFormat="1" x14ac:dyDescent="0.15">
      <c r="A65" s="61"/>
    </row>
    <row r="66" spans="1:1" s="21" customFormat="1" x14ac:dyDescent="0.15">
      <c r="A66" s="61"/>
    </row>
    <row r="67" spans="1:1" s="21" customFormat="1" x14ac:dyDescent="0.15">
      <c r="A67" s="61"/>
    </row>
    <row r="68" spans="1:1" s="21" customFormat="1" x14ac:dyDescent="0.15">
      <c r="A68" s="61"/>
    </row>
    <row r="69" spans="1:1" s="21" customFormat="1" x14ac:dyDescent="0.15">
      <c r="A69" s="61"/>
    </row>
    <row r="70" spans="1:1" s="21" customFormat="1" x14ac:dyDescent="0.15">
      <c r="A70" s="61"/>
    </row>
    <row r="71" spans="1:1" s="21" customFormat="1" x14ac:dyDescent="0.15">
      <c r="A71" s="61"/>
    </row>
    <row r="72" spans="1:1" s="21" customFormat="1" x14ac:dyDescent="0.15">
      <c r="A72" s="61"/>
    </row>
    <row r="73" spans="1:1" s="21" customFormat="1" x14ac:dyDescent="0.15">
      <c r="A73" s="61"/>
    </row>
    <row r="74" spans="1:1" s="21" customFormat="1" x14ac:dyDescent="0.15">
      <c r="A74" s="61"/>
    </row>
    <row r="75" spans="1:1" s="21" customFormat="1" x14ac:dyDescent="0.15">
      <c r="A75" s="61"/>
    </row>
    <row r="76" spans="1:1" s="21" customFormat="1" x14ac:dyDescent="0.15">
      <c r="A76" s="61"/>
    </row>
    <row r="77" spans="1:1" s="21" customFormat="1" x14ac:dyDescent="0.15">
      <c r="A77" s="61"/>
    </row>
    <row r="78" spans="1:1" s="21" customFormat="1" x14ac:dyDescent="0.15">
      <c r="A78" s="61"/>
    </row>
    <row r="79" spans="1:1" s="21" customFormat="1" x14ac:dyDescent="0.15">
      <c r="A79" s="61"/>
    </row>
  </sheetData>
  <mergeCells count="24">
    <mergeCell ref="A33:J33"/>
    <mergeCell ref="B22:J22"/>
    <mergeCell ref="B23:J23"/>
    <mergeCell ref="B24:J24"/>
    <mergeCell ref="B25:J25"/>
    <mergeCell ref="B26:J26"/>
    <mergeCell ref="B27:J27"/>
    <mergeCell ref="B28:J28"/>
    <mergeCell ref="B29:J29"/>
    <mergeCell ref="B30:J30"/>
    <mergeCell ref="B31:J31"/>
    <mergeCell ref="B32:J32"/>
    <mergeCell ref="B21:J21"/>
    <mergeCell ref="A1:C1"/>
    <mergeCell ref="A3:J3"/>
    <mergeCell ref="G7:J7"/>
    <mergeCell ref="G10:J10"/>
    <mergeCell ref="A13:J13"/>
    <mergeCell ref="A14:J14"/>
    <mergeCell ref="A16:J16"/>
    <mergeCell ref="B17:J17"/>
    <mergeCell ref="B18:J18"/>
    <mergeCell ref="B19:J19"/>
    <mergeCell ref="B20:J20"/>
  </mergeCells>
  <phoneticPr fontId="1"/>
  <pageMargins left="0.47244094488188981" right="0.43307086614173229" top="0.51" bottom="0.41" header="0.51181102362204722" footer="0.36"/>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heetViews>
  <sheetFormatPr defaultRowHeight="13.5" x14ac:dyDescent="0.15"/>
  <cols>
    <col min="1" max="1" width="1.5" style="290" customWidth="1"/>
    <col min="2" max="3" width="4.25" style="290" customWidth="1"/>
    <col min="4" max="4" width="0.625" style="290" customWidth="1"/>
    <col min="5" max="40" width="3.125" style="290" customWidth="1"/>
    <col min="41" max="41" width="1.5" style="290" customWidth="1"/>
    <col min="42" max="42" width="9" style="298"/>
    <col min="43" max="16384" width="9" style="290"/>
  </cols>
  <sheetData>
    <row r="1" spans="2:42" s="282" customFormat="1" x14ac:dyDescent="0.15">
      <c r="AP1" s="283"/>
    </row>
    <row r="2" spans="2:42" s="282" customFormat="1" x14ac:dyDescent="0.15">
      <c r="B2" s="283" t="s">
        <v>365</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row>
    <row r="3" spans="2:42" s="282" customFormat="1" ht="14.25" customHeight="1" x14ac:dyDescent="0.15">
      <c r="AB3" s="1022" t="s">
        <v>477</v>
      </c>
      <c r="AC3" s="1023"/>
      <c r="AD3" s="1023"/>
      <c r="AE3" s="1023"/>
      <c r="AF3" s="1024"/>
      <c r="AG3" s="1025"/>
      <c r="AH3" s="1026"/>
      <c r="AI3" s="1026"/>
      <c r="AJ3" s="1026"/>
      <c r="AK3" s="1026"/>
      <c r="AL3" s="1026"/>
      <c r="AM3" s="1026"/>
      <c r="AN3" s="1027"/>
      <c r="AO3" s="288"/>
      <c r="AP3" s="283"/>
    </row>
    <row r="4" spans="2:42" s="282" customFormat="1" x14ac:dyDescent="0.15">
      <c r="AP4" s="284"/>
    </row>
    <row r="5" spans="2:42" s="282" customFormat="1" x14ac:dyDescent="0.15">
      <c r="B5" s="1021" t="s">
        <v>478</v>
      </c>
      <c r="C5" s="1021"/>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c r="AB5" s="1021"/>
      <c r="AC5" s="1021"/>
      <c r="AD5" s="1021"/>
      <c r="AE5" s="1021"/>
      <c r="AF5" s="1021"/>
      <c r="AG5" s="1021"/>
      <c r="AH5" s="1021"/>
      <c r="AI5" s="1021"/>
      <c r="AJ5" s="1021"/>
      <c r="AK5" s="1021"/>
      <c r="AL5" s="1021"/>
      <c r="AM5" s="1021"/>
      <c r="AN5" s="1021"/>
    </row>
    <row r="6" spans="2:42" s="282" customFormat="1" ht="13.5" customHeight="1" x14ac:dyDescent="0.15">
      <c r="AE6" s="285" t="s">
        <v>91</v>
      </c>
      <c r="AF6" s="1021"/>
      <c r="AG6" s="1021"/>
      <c r="AH6" s="282" t="s">
        <v>43</v>
      </c>
      <c r="AI6" s="1021"/>
      <c r="AJ6" s="1021"/>
      <c r="AK6" s="282" t="s">
        <v>366</v>
      </c>
      <c r="AL6" s="1021"/>
      <c r="AM6" s="1021"/>
      <c r="AN6" s="282" t="s">
        <v>42</v>
      </c>
    </row>
    <row r="7" spans="2:42" s="282" customFormat="1" x14ac:dyDescent="0.15">
      <c r="B7" s="1019" t="s">
        <v>367</v>
      </c>
      <c r="C7" s="1019"/>
      <c r="D7" s="1019"/>
      <c r="E7" s="1019"/>
      <c r="F7" s="1019"/>
      <c r="G7" s="1019"/>
      <c r="H7" s="1019"/>
      <c r="I7" s="1019"/>
      <c r="J7" s="1019"/>
      <c r="K7" s="282" t="s">
        <v>368</v>
      </c>
      <c r="L7" s="286"/>
      <c r="M7" s="286"/>
      <c r="N7" s="286"/>
      <c r="O7" s="286"/>
      <c r="P7" s="286"/>
      <c r="Q7" s="286"/>
      <c r="R7" s="286"/>
      <c r="S7" s="286"/>
      <c r="T7" s="286"/>
      <c r="U7" s="286"/>
    </row>
    <row r="8" spans="2:42" s="282" customFormat="1" x14ac:dyDescent="0.15">
      <c r="V8" s="1020" t="s">
        <v>479</v>
      </c>
      <c r="W8" s="1020"/>
      <c r="X8" s="1020"/>
      <c r="Y8" s="1020"/>
      <c r="Z8" s="1020"/>
      <c r="AA8" s="1020"/>
      <c r="AB8" s="1020"/>
      <c r="AC8" s="1020"/>
      <c r="AD8" s="1020"/>
      <c r="AE8" s="1020"/>
      <c r="AF8" s="1020"/>
      <c r="AG8" s="1020"/>
      <c r="AH8" s="1020"/>
      <c r="AI8" s="1020"/>
      <c r="AJ8" s="1020"/>
      <c r="AK8" s="1020"/>
      <c r="AL8" s="1020"/>
      <c r="AM8" s="1020"/>
      <c r="AN8" s="1020"/>
    </row>
    <row r="9" spans="2:42" s="282" customFormat="1" x14ac:dyDescent="0.15">
      <c r="Y9" s="1021"/>
      <c r="Z9" s="1021"/>
      <c r="AA9" s="1021"/>
      <c r="AB9" s="1021"/>
      <c r="AC9" s="1021"/>
      <c r="AD9" s="1021"/>
      <c r="AE9" s="1021"/>
      <c r="AF9" s="1021"/>
      <c r="AG9" s="1021"/>
      <c r="AH9" s="1021"/>
      <c r="AI9" s="1021"/>
      <c r="AJ9" s="1021"/>
      <c r="AK9" s="1021"/>
      <c r="AL9" s="1021"/>
      <c r="AM9" s="1021"/>
      <c r="AN9" s="1021"/>
    </row>
    <row r="10" spans="2:42" s="282" customFormat="1" x14ac:dyDescent="0.15">
      <c r="V10" s="1021" t="s">
        <v>480</v>
      </c>
      <c r="W10" s="1021"/>
      <c r="X10" s="1021"/>
      <c r="Y10" s="1021"/>
      <c r="Z10" s="1021"/>
      <c r="AA10" s="1021"/>
      <c r="AB10" s="1021"/>
      <c r="AC10" s="1021"/>
      <c r="AD10" s="1021"/>
      <c r="AE10" s="1021"/>
      <c r="AF10" s="1021"/>
      <c r="AG10" s="1021"/>
      <c r="AH10" s="1021"/>
      <c r="AI10" s="1021"/>
      <c r="AJ10" s="1021"/>
      <c r="AK10" s="1021"/>
      <c r="AL10" s="1021"/>
      <c r="AM10" s="1021"/>
      <c r="AN10" s="1021"/>
    </row>
    <row r="11" spans="2:42" s="282" customFormat="1" x14ac:dyDescent="0.15">
      <c r="Y11" s="1021"/>
      <c r="Z11" s="1021"/>
      <c r="AA11" s="1021"/>
      <c r="AB11" s="1021"/>
      <c r="AC11" s="1021"/>
      <c r="AD11" s="1021"/>
      <c r="AE11" s="1021"/>
      <c r="AF11" s="1021"/>
      <c r="AG11" s="1021"/>
      <c r="AH11" s="1021"/>
      <c r="AI11" s="1021"/>
      <c r="AJ11" s="1021"/>
      <c r="AK11" s="1021"/>
      <c r="AL11" s="1021"/>
      <c r="AM11" s="1021"/>
      <c r="AN11" s="1021"/>
    </row>
    <row r="12" spans="2:42" s="282" customFormat="1" x14ac:dyDescent="0.15">
      <c r="C12" s="283" t="s">
        <v>481</v>
      </c>
      <c r="D12" s="283"/>
    </row>
    <row r="13" spans="2:42" s="287" customFormat="1" x14ac:dyDescent="0.15">
      <c r="N13" s="1037"/>
      <c r="O13" s="1037"/>
      <c r="AB13" s="1022" t="s">
        <v>482</v>
      </c>
      <c r="AC13" s="1023"/>
      <c r="AD13" s="1023"/>
      <c r="AE13" s="1023"/>
      <c r="AF13" s="1023"/>
      <c r="AG13" s="1023"/>
      <c r="AH13" s="1023"/>
      <c r="AI13" s="1024"/>
      <c r="AJ13" s="1028"/>
      <c r="AK13" s="1029"/>
      <c r="AL13" s="1029"/>
      <c r="AM13" s="1029"/>
      <c r="AN13" s="1030"/>
    </row>
    <row r="14" spans="2:42" s="282" customFormat="1" ht="14.25" customHeight="1" x14ac:dyDescent="0.15">
      <c r="B14" s="1063" t="s">
        <v>369</v>
      </c>
      <c r="C14" s="1066" t="s">
        <v>18</v>
      </c>
      <c r="D14" s="1067"/>
      <c r="E14" s="1067"/>
      <c r="F14" s="1067"/>
      <c r="G14" s="1067"/>
      <c r="H14" s="1067"/>
      <c r="I14" s="1067"/>
      <c r="J14" s="1067"/>
      <c r="K14" s="1067"/>
      <c r="L14" s="1068"/>
      <c r="M14" s="1038"/>
      <c r="N14" s="1039"/>
      <c r="O14" s="1039"/>
      <c r="P14" s="1039"/>
      <c r="Q14" s="1039"/>
      <c r="R14" s="1039"/>
      <c r="S14" s="1039"/>
      <c r="T14" s="1039"/>
      <c r="U14" s="1039"/>
      <c r="V14" s="1039"/>
      <c r="W14" s="1039"/>
      <c r="X14" s="1039"/>
      <c r="Y14" s="1039"/>
      <c r="Z14" s="1039"/>
      <c r="AA14" s="1039"/>
      <c r="AB14" s="1039"/>
      <c r="AC14" s="1039"/>
      <c r="AD14" s="1039"/>
      <c r="AE14" s="1039"/>
      <c r="AF14" s="1039"/>
      <c r="AG14" s="1039"/>
      <c r="AH14" s="1039"/>
      <c r="AI14" s="1039"/>
      <c r="AJ14" s="1039"/>
      <c r="AK14" s="1039"/>
      <c r="AL14" s="1039"/>
      <c r="AM14" s="1039"/>
      <c r="AN14" s="1040"/>
    </row>
    <row r="15" spans="2:42" s="282" customFormat="1" ht="14.25" customHeight="1" x14ac:dyDescent="0.15">
      <c r="B15" s="1064"/>
      <c r="C15" s="1069" t="s">
        <v>483</v>
      </c>
      <c r="D15" s="1070"/>
      <c r="E15" s="1070"/>
      <c r="F15" s="1070"/>
      <c r="G15" s="1070"/>
      <c r="H15" s="1070"/>
      <c r="I15" s="1070"/>
      <c r="J15" s="1070"/>
      <c r="K15" s="1070"/>
      <c r="L15" s="1070"/>
      <c r="M15" s="1041"/>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3"/>
    </row>
    <row r="16" spans="2:42" s="282" customFormat="1" ht="13.5" customHeight="1" x14ac:dyDescent="0.15">
      <c r="B16" s="1064"/>
      <c r="C16" s="1066" t="s">
        <v>55</v>
      </c>
      <c r="D16" s="1067"/>
      <c r="E16" s="1067"/>
      <c r="F16" s="1067"/>
      <c r="G16" s="1067"/>
      <c r="H16" s="1067"/>
      <c r="I16" s="1067"/>
      <c r="J16" s="1067"/>
      <c r="K16" s="1067"/>
      <c r="L16" s="1071"/>
      <c r="M16" s="1028" t="s">
        <v>484</v>
      </c>
      <c r="N16" s="1029"/>
      <c r="O16" s="1029"/>
      <c r="P16" s="1029"/>
      <c r="Q16" s="1029"/>
      <c r="R16" s="1029"/>
      <c r="S16" s="1029"/>
      <c r="T16" s="289" t="s">
        <v>485</v>
      </c>
      <c r="U16" s="1029"/>
      <c r="V16" s="1029"/>
      <c r="W16" s="1029"/>
      <c r="X16" s="289" t="s">
        <v>486</v>
      </c>
      <c r="Y16" s="1029"/>
      <c r="Z16" s="1029"/>
      <c r="AA16" s="1029"/>
      <c r="AB16" s="1029"/>
      <c r="AC16" s="1029"/>
      <c r="AD16" s="1029"/>
      <c r="AE16" s="1029"/>
      <c r="AF16" s="1029"/>
      <c r="AG16" s="1029"/>
      <c r="AH16" s="1029"/>
      <c r="AI16" s="1029"/>
      <c r="AJ16" s="1029"/>
      <c r="AK16" s="1029"/>
      <c r="AL16" s="1029"/>
      <c r="AM16" s="1029"/>
      <c r="AN16" s="1030"/>
    </row>
    <row r="17" spans="2:42" s="282" customFormat="1" ht="13.5" customHeight="1" x14ac:dyDescent="0.15">
      <c r="B17" s="1064"/>
      <c r="C17" s="1069"/>
      <c r="D17" s="1070"/>
      <c r="E17" s="1070"/>
      <c r="F17" s="1070"/>
      <c r="G17" s="1070"/>
      <c r="H17" s="1070"/>
      <c r="I17" s="1070"/>
      <c r="J17" s="1070"/>
      <c r="K17" s="1070"/>
      <c r="L17" s="1072"/>
      <c r="M17" s="1031" t="s">
        <v>487</v>
      </c>
      <c r="N17" s="1032"/>
      <c r="O17" s="1032"/>
      <c r="P17" s="1032"/>
      <c r="Q17" s="1032"/>
      <c r="R17" s="1032"/>
      <c r="S17" s="1032"/>
      <c r="T17" s="1032"/>
      <c r="U17" s="1032"/>
      <c r="V17" s="1032"/>
      <c r="W17" s="1032"/>
      <c r="X17" s="1032"/>
      <c r="Y17" s="1032"/>
      <c r="Z17" s="1032"/>
      <c r="AA17" s="1032"/>
      <c r="AB17" s="1032"/>
      <c r="AC17" s="1032"/>
      <c r="AD17" s="1032"/>
      <c r="AE17" s="1032"/>
      <c r="AF17" s="1032"/>
      <c r="AG17" s="1032"/>
      <c r="AH17" s="1032"/>
      <c r="AI17" s="1032"/>
      <c r="AJ17" s="1032"/>
      <c r="AK17" s="1032"/>
      <c r="AL17" s="1032"/>
      <c r="AM17" s="1032"/>
      <c r="AN17" s="1033"/>
    </row>
    <row r="18" spans="2:42" s="282" customFormat="1" x14ac:dyDescent="0.15">
      <c r="B18" s="1064"/>
      <c r="C18" s="1073"/>
      <c r="D18" s="1074"/>
      <c r="E18" s="1074"/>
      <c r="F18" s="1074"/>
      <c r="G18" s="1074"/>
      <c r="H18" s="1074"/>
      <c r="I18" s="1074"/>
      <c r="J18" s="1074"/>
      <c r="K18" s="1074"/>
      <c r="L18" s="1075"/>
      <c r="M18" s="1034" t="s">
        <v>488</v>
      </c>
      <c r="N18" s="1035"/>
      <c r="O18" s="1035"/>
      <c r="P18" s="1035"/>
      <c r="Q18" s="1035"/>
      <c r="R18" s="1035"/>
      <c r="S18" s="1035"/>
      <c r="T18" s="1035"/>
      <c r="U18" s="1035"/>
      <c r="V18" s="1035"/>
      <c r="W18" s="1035"/>
      <c r="X18" s="1035"/>
      <c r="Y18" s="1035"/>
      <c r="Z18" s="1035"/>
      <c r="AA18" s="1035"/>
      <c r="AB18" s="1035"/>
      <c r="AC18" s="1035"/>
      <c r="AD18" s="1035"/>
      <c r="AE18" s="1035"/>
      <c r="AF18" s="1035"/>
      <c r="AG18" s="1035"/>
      <c r="AH18" s="1035"/>
      <c r="AI18" s="1035"/>
      <c r="AJ18" s="1035"/>
      <c r="AK18" s="1035"/>
      <c r="AL18" s="1035"/>
      <c r="AM18" s="1035"/>
      <c r="AN18" s="1036"/>
    </row>
    <row r="19" spans="2:42" s="282" customFormat="1" ht="14.25" customHeight="1" x14ac:dyDescent="0.15">
      <c r="B19" s="1064"/>
      <c r="C19" s="1044" t="s">
        <v>489</v>
      </c>
      <c r="D19" s="1045"/>
      <c r="E19" s="1045"/>
      <c r="F19" s="1045"/>
      <c r="G19" s="1045"/>
      <c r="H19" s="1045"/>
      <c r="I19" s="1045"/>
      <c r="J19" s="1045"/>
      <c r="K19" s="1045"/>
      <c r="L19" s="1046"/>
      <c r="M19" s="1022" t="s">
        <v>10</v>
      </c>
      <c r="N19" s="1023"/>
      <c r="O19" s="1023"/>
      <c r="P19" s="1023"/>
      <c r="Q19" s="1024"/>
      <c r="R19" s="1025"/>
      <c r="S19" s="1026"/>
      <c r="T19" s="1026"/>
      <c r="U19" s="1026"/>
      <c r="V19" s="1026"/>
      <c r="W19" s="1026"/>
      <c r="X19" s="1026"/>
      <c r="Y19" s="1026"/>
      <c r="Z19" s="1026"/>
      <c r="AA19" s="1027"/>
      <c r="AB19" s="1028" t="s">
        <v>57</v>
      </c>
      <c r="AC19" s="1029"/>
      <c r="AD19" s="1029"/>
      <c r="AE19" s="1029"/>
      <c r="AF19" s="1030"/>
      <c r="AG19" s="1025"/>
      <c r="AH19" s="1026"/>
      <c r="AI19" s="1026"/>
      <c r="AJ19" s="1026"/>
      <c r="AK19" s="1026"/>
      <c r="AL19" s="1026"/>
      <c r="AM19" s="1026"/>
      <c r="AN19" s="1027"/>
    </row>
    <row r="20" spans="2:42" ht="14.25" customHeight="1" x14ac:dyDescent="0.15">
      <c r="B20" s="1064"/>
      <c r="C20" s="1047" t="s">
        <v>58</v>
      </c>
      <c r="D20" s="1047"/>
      <c r="E20" s="1047"/>
      <c r="F20" s="1047"/>
      <c r="G20" s="1047"/>
      <c r="H20" s="1047"/>
      <c r="I20" s="1047"/>
      <c r="J20" s="1047"/>
      <c r="K20" s="1047"/>
      <c r="L20" s="1047"/>
      <c r="M20" s="1048"/>
      <c r="N20" s="1049"/>
      <c r="O20" s="1049"/>
      <c r="P20" s="1049"/>
      <c r="Q20" s="1049"/>
      <c r="R20" s="1049"/>
      <c r="S20" s="1049"/>
      <c r="T20" s="1049"/>
      <c r="U20" s="1050"/>
      <c r="V20" s="1048" t="s">
        <v>59</v>
      </c>
      <c r="W20" s="1049"/>
      <c r="X20" s="1049"/>
      <c r="Y20" s="1049"/>
      <c r="Z20" s="1049"/>
      <c r="AA20" s="1050"/>
      <c r="AB20" s="1048"/>
      <c r="AC20" s="1049"/>
      <c r="AD20" s="1049"/>
      <c r="AE20" s="1049"/>
      <c r="AF20" s="1049"/>
      <c r="AG20" s="1049"/>
      <c r="AH20" s="1049"/>
      <c r="AI20" s="1049"/>
      <c r="AJ20" s="1049"/>
      <c r="AK20" s="1049"/>
      <c r="AL20" s="1049"/>
      <c r="AM20" s="1049"/>
      <c r="AN20" s="1050"/>
      <c r="AP20" s="290"/>
    </row>
    <row r="21" spans="2:42" ht="14.25" customHeight="1" x14ac:dyDescent="0.15">
      <c r="B21" s="1064"/>
      <c r="C21" s="1047" t="s">
        <v>370</v>
      </c>
      <c r="D21" s="1047"/>
      <c r="E21" s="1047"/>
      <c r="F21" s="1047"/>
      <c r="G21" s="1047"/>
      <c r="H21" s="1047"/>
      <c r="I21" s="1047"/>
      <c r="J21" s="1051"/>
      <c r="K21" s="1051"/>
      <c r="L21" s="1052"/>
      <c r="M21" s="1048" t="s">
        <v>61</v>
      </c>
      <c r="N21" s="1049"/>
      <c r="O21" s="1049"/>
      <c r="P21" s="1049"/>
      <c r="Q21" s="1050"/>
      <c r="R21" s="1053"/>
      <c r="S21" s="1054"/>
      <c r="T21" s="1054"/>
      <c r="U21" s="1054"/>
      <c r="V21" s="1054"/>
      <c r="W21" s="1054"/>
      <c r="X21" s="1054"/>
      <c r="Y21" s="1054"/>
      <c r="Z21" s="1054"/>
      <c r="AA21" s="1055"/>
      <c r="AB21" s="1049" t="s">
        <v>17</v>
      </c>
      <c r="AC21" s="1049"/>
      <c r="AD21" s="1049"/>
      <c r="AE21" s="1049"/>
      <c r="AF21" s="1050"/>
      <c r="AG21" s="1053"/>
      <c r="AH21" s="1054"/>
      <c r="AI21" s="1054"/>
      <c r="AJ21" s="1054"/>
      <c r="AK21" s="1054"/>
      <c r="AL21" s="1054"/>
      <c r="AM21" s="1054"/>
      <c r="AN21" s="1055"/>
      <c r="AP21" s="290"/>
    </row>
    <row r="22" spans="2:42" ht="13.5" customHeight="1" x14ac:dyDescent="0.15">
      <c r="B22" s="1064"/>
      <c r="C22" s="1056" t="s">
        <v>371</v>
      </c>
      <c r="D22" s="1056"/>
      <c r="E22" s="1056"/>
      <c r="F22" s="1056"/>
      <c r="G22" s="1056"/>
      <c r="H22" s="1056"/>
      <c r="I22" s="1056"/>
      <c r="J22" s="1057"/>
      <c r="K22" s="1057"/>
      <c r="L22" s="1057"/>
      <c r="M22" s="1028" t="s">
        <v>490</v>
      </c>
      <c r="N22" s="1029"/>
      <c r="O22" s="1029"/>
      <c r="P22" s="1029"/>
      <c r="Q22" s="1029"/>
      <c r="R22" s="1029"/>
      <c r="S22" s="1029"/>
      <c r="T22" s="289" t="s">
        <v>491</v>
      </c>
      <c r="U22" s="1029"/>
      <c r="V22" s="1029"/>
      <c r="W22" s="1029"/>
      <c r="X22" s="289" t="s">
        <v>492</v>
      </c>
      <c r="Y22" s="1029"/>
      <c r="Z22" s="1029"/>
      <c r="AA22" s="1029"/>
      <c r="AB22" s="1029"/>
      <c r="AC22" s="1029"/>
      <c r="AD22" s="1029"/>
      <c r="AE22" s="1029"/>
      <c r="AF22" s="1029"/>
      <c r="AG22" s="1029"/>
      <c r="AH22" s="1029"/>
      <c r="AI22" s="1029"/>
      <c r="AJ22" s="1029"/>
      <c r="AK22" s="1029"/>
      <c r="AL22" s="1029"/>
      <c r="AM22" s="1029"/>
      <c r="AN22" s="1030"/>
      <c r="AP22" s="290"/>
    </row>
    <row r="23" spans="2:42" ht="14.25" customHeight="1" x14ac:dyDescent="0.15">
      <c r="B23" s="1064"/>
      <c r="C23" s="1056"/>
      <c r="D23" s="1056"/>
      <c r="E23" s="1056"/>
      <c r="F23" s="1056"/>
      <c r="G23" s="1056"/>
      <c r="H23" s="1056"/>
      <c r="I23" s="1056"/>
      <c r="J23" s="1057"/>
      <c r="K23" s="1057"/>
      <c r="L23" s="1057"/>
      <c r="M23" s="1031" t="s">
        <v>493</v>
      </c>
      <c r="N23" s="1032"/>
      <c r="O23" s="1032"/>
      <c r="P23" s="1032"/>
      <c r="Q23" s="1032"/>
      <c r="R23" s="1032"/>
      <c r="S23" s="1032"/>
      <c r="T23" s="1032"/>
      <c r="U23" s="1032"/>
      <c r="V23" s="1032"/>
      <c r="W23" s="1032"/>
      <c r="X23" s="1032"/>
      <c r="Y23" s="1032"/>
      <c r="Z23" s="1032"/>
      <c r="AA23" s="1032"/>
      <c r="AB23" s="1032"/>
      <c r="AC23" s="1032"/>
      <c r="AD23" s="1032"/>
      <c r="AE23" s="1032"/>
      <c r="AF23" s="1032"/>
      <c r="AG23" s="1032"/>
      <c r="AH23" s="1032"/>
      <c r="AI23" s="1032"/>
      <c r="AJ23" s="1032"/>
      <c r="AK23" s="1032"/>
      <c r="AL23" s="1032"/>
      <c r="AM23" s="1032"/>
      <c r="AN23" s="1033"/>
      <c r="AP23" s="290"/>
    </row>
    <row r="24" spans="2:42" x14ac:dyDescent="0.15">
      <c r="B24" s="1065"/>
      <c r="C24" s="1058"/>
      <c r="D24" s="1058"/>
      <c r="E24" s="1058"/>
      <c r="F24" s="1058"/>
      <c r="G24" s="1058"/>
      <c r="H24" s="1058"/>
      <c r="I24" s="1058"/>
      <c r="J24" s="1059"/>
      <c r="K24" s="1059"/>
      <c r="L24" s="1059"/>
      <c r="M24" s="1034"/>
      <c r="N24" s="1035"/>
      <c r="O24" s="1035"/>
      <c r="P24" s="1035"/>
      <c r="Q24" s="1035"/>
      <c r="R24" s="1035"/>
      <c r="S24" s="1035"/>
      <c r="T24" s="1035"/>
      <c r="U24" s="1035"/>
      <c r="V24" s="1035"/>
      <c r="W24" s="1035"/>
      <c r="X24" s="1035"/>
      <c r="Y24" s="1035"/>
      <c r="Z24" s="1035"/>
      <c r="AA24" s="1035"/>
      <c r="AB24" s="1035"/>
      <c r="AC24" s="1035"/>
      <c r="AD24" s="1035"/>
      <c r="AE24" s="1035"/>
      <c r="AF24" s="1035"/>
      <c r="AG24" s="1035"/>
      <c r="AH24" s="1035"/>
      <c r="AI24" s="1035"/>
      <c r="AJ24" s="1035"/>
      <c r="AK24" s="1035"/>
      <c r="AL24" s="1035"/>
      <c r="AM24" s="1035"/>
      <c r="AN24" s="1036"/>
      <c r="AP24" s="290"/>
    </row>
    <row r="25" spans="2:42" ht="13.5" customHeight="1" x14ac:dyDescent="0.15">
      <c r="B25" s="1060" t="s">
        <v>372</v>
      </c>
      <c r="C25" s="1056" t="s">
        <v>494</v>
      </c>
      <c r="D25" s="1056"/>
      <c r="E25" s="1056"/>
      <c r="F25" s="1056"/>
      <c r="G25" s="1056"/>
      <c r="H25" s="1056"/>
      <c r="I25" s="1056"/>
      <c r="J25" s="1056"/>
      <c r="K25" s="1056"/>
      <c r="L25" s="1056"/>
      <c r="M25" s="1028" t="s">
        <v>495</v>
      </c>
      <c r="N25" s="1029"/>
      <c r="O25" s="1029"/>
      <c r="P25" s="1029"/>
      <c r="Q25" s="1029"/>
      <c r="R25" s="1029"/>
      <c r="S25" s="1029"/>
      <c r="T25" s="289" t="s">
        <v>496</v>
      </c>
      <c r="U25" s="1029"/>
      <c r="V25" s="1029"/>
      <c r="W25" s="1029"/>
      <c r="X25" s="289" t="s">
        <v>492</v>
      </c>
      <c r="Y25" s="1029"/>
      <c r="Z25" s="1029"/>
      <c r="AA25" s="1029"/>
      <c r="AB25" s="1029"/>
      <c r="AC25" s="1029"/>
      <c r="AD25" s="1029"/>
      <c r="AE25" s="1029"/>
      <c r="AF25" s="1029"/>
      <c r="AG25" s="1029"/>
      <c r="AH25" s="1029"/>
      <c r="AI25" s="1029"/>
      <c r="AJ25" s="1029"/>
      <c r="AK25" s="1029"/>
      <c r="AL25" s="1029"/>
      <c r="AM25" s="1029"/>
      <c r="AN25" s="1030"/>
      <c r="AP25" s="290"/>
    </row>
    <row r="26" spans="2:42" ht="14.25" customHeight="1" x14ac:dyDescent="0.15">
      <c r="B26" s="1061"/>
      <c r="C26" s="1056"/>
      <c r="D26" s="1056"/>
      <c r="E26" s="1056"/>
      <c r="F26" s="1056"/>
      <c r="G26" s="1056"/>
      <c r="H26" s="1056"/>
      <c r="I26" s="1056"/>
      <c r="J26" s="1056"/>
      <c r="K26" s="1056"/>
      <c r="L26" s="1056"/>
      <c r="M26" s="1031" t="s">
        <v>497</v>
      </c>
      <c r="N26" s="1032"/>
      <c r="O26" s="1032"/>
      <c r="P26" s="1032"/>
      <c r="Q26" s="1032"/>
      <c r="R26" s="1032"/>
      <c r="S26" s="1032"/>
      <c r="T26" s="1032"/>
      <c r="U26" s="1032"/>
      <c r="V26" s="1032"/>
      <c r="W26" s="1032"/>
      <c r="X26" s="1032"/>
      <c r="Y26" s="1032"/>
      <c r="Z26" s="1032"/>
      <c r="AA26" s="1032"/>
      <c r="AB26" s="1032"/>
      <c r="AC26" s="1032"/>
      <c r="AD26" s="1032"/>
      <c r="AE26" s="1032"/>
      <c r="AF26" s="1032"/>
      <c r="AG26" s="1032"/>
      <c r="AH26" s="1032"/>
      <c r="AI26" s="1032"/>
      <c r="AJ26" s="1032"/>
      <c r="AK26" s="1032"/>
      <c r="AL26" s="1032"/>
      <c r="AM26" s="1032"/>
      <c r="AN26" s="1033"/>
      <c r="AP26" s="290"/>
    </row>
    <row r="27" spans="2:42" x14ac:dyDescent="0.15">
      <c r="B27" s="1061"/>
      <c r="C27" s="1056"/>
      <c r="D27" s="1056"/>
      <c r="E27" s="1056"/>
      <c r="F27" s="1056"/>
      <c r="G27" s="1056"/>
      <c r="H27" s="1056"/>
      <c r="I27" s="1056"/>
      <c r="J27" s="1056"/>
      <c r="K27" s="1056"/>
      <c r="L27" s="1056"/>
      <c r="M27" s="1034"/>
      <c r="N27" s="1035"/>
      <c r="O27" s="1035"/>
      <c r="P27" s="1035"/>
      <c r="Q27" s="1035"/>
      <c r="R27" s="1035"/>
      <c r="S27" s="1035"/>
      <c r="T27" s="1035"/>
      <c r="U27" s="1035"/>
      <c r="V27" s="1035"/>
      <c r="W27" s="1035"/>
      <c r="X27" s="1035"/>
      <c r="Y27" s="1035"/>
      <c r="Z27" s="1035"/>
      <c r="AA27" s="1035"/>
      <c r="AB27" s="1035"/>
      <c r="AC27" s="1035"/>
      <c r="AD27" s="1035"/>
      <c r="AE27" s="1035"/>
      <c r="AF27" s="1035"/>
      <c r="AG27" s="1035"/>
      <c r="AH27" s="1035"/>
      <c r="AI27" s="1035"/>
      <c r="AJ27" s="1035"/>
      <c r="AK27" s="1035"/>
      <c r="AL27" s="1035"/>
      <c r="AM27" s="1035"/>
      <c r="AN27" s="1036"/>
      <c r="AP27" s="290"/>
    </row>
    <row r="28" spans="2:42" ht="14.25" customHeight="1" x14ac:dyDescent="0.15">
      <c r="B28" s="1061"/>
      <c r="C28" s="1056" t="s">
        <v>489</v>
      </c>
      <c r="D28" s="1056"/>
      <c r="E28" s="1056"/>
      <c r="F28" s="1056"/>
      <c r="G28" s="1056"/>
      <c r="H28" s="1056"/>
      <c r="I28" s="1056"/>
      <c r="J28" s="1056"/>
      <c r="K28" s="1056"/>
      <c r="L28" s="1056"/>
      <c r="M28" s="1022" t="s">
        <v>10</v>
      </c>
      <c r="N28" s="1023"/>
      <c r="O28" s="1023"/>
      <c r="P28" s="1023"/>
      <c r="Q28" s="1024"/>
      <c r="R28" s="1025"/>
      <c r="S28" s="1026"/>
      <c r="T28" s="1026"/>
      <c r="U28" s="1026"/>
      <c r="V28" s="1026"/>
      <c r="W28" s="1026"/>
      <c r="X28" s="1026"/>
      <c r="Y28" s="1026"/>
      <c r="Z28" s="1026"/>
      <c r="AA28" s="1027"/>
      <c r="AB28" s="1028" t="s">
        <v>57</v>
      </c>
      <c r="AC28" s="1029"/>
      <c r="AD28" s="1029"/>
      <c r="AE28" s="1029"/>
      <c r="AF28" s="1030"/>
      <c r="AG28" s="1025"/>
      <c r="AH28" s="1026"/>
      <c r="AI28" s="1026"/>
      <c r="AJ28" s="1026"/>
      <c r="AK28" s="1026"/>
      <c r="AL28" s="1026"/>
      <c r="AM28" s="1026"/>
      <c r="AN28" s="1027"/>
      <c r="AP28" s="290"/>
    </row>
    <row r="29" spans="2:42" ht="13.5" customHeight="1" x14ac:dyDescent="0.15">
      <c r="B29" s="1061"/>
      <c r="C29" s="1076" t="s">
        <v>373</v>
      </c>
      <c r="D29" s="1076"/>
      <c r="E29" s="1076"/>
      <c r="F29" s="1076"/>
      <c r="G29" s="1076"/>
      <c r="H29" s="1076"/>
      <c r="I29" s="1076"/>
      <c r="J29" s="1076"/>
      <c r="K29" s="1076"/>
      <c r="L29" s="1076"/>
      <c r="M29" s="1028" t="s">
        <v>498</v>
      </c>
      <c r="N29" s="1029"/>
      <c r="O29" s="1029"/>
      <c r="P29" s="1029"/>
      <c r="Q29" s="1029"/>
      <c r="R29" s="1029"/>
      <c r="S29" s="1029"/>
      <c r="T29" s="289" t="s">
        <v>485</v>
      </c>
      <c r="U29" s="1029"/>
      <c r="V29" s="1029"/>
      <c r="W29" s="1029"/>
      <c r="X29" s="289" t="s">
        <v>499</v>
      </c>
      <c r="Y29" s="1029"/>
      <c r="Z29" s="1029"/>
      <c r="AA29" s="1029"/>
      <c r="AB29" s="1029"/>
      <c r="AC29" s="1029"/>
      <c r="AD29" s="1029"/>
      <c r="AE29" s="1029"/>
      <c r="AF29" s="1029"/>
      <c r="AG29" s="1029"/>
      <c r="AH29" s="1029"/>
      <c r="AI29" s="1029"/>
      <c r="AJ29" s="1029"/>
      <c r="AK29" s="1029"/>
      <c r="AL29" s="1029"/>
      <c r="AM29" s="1029"/>
      <c r="AN29" s="1030"/>
      <c r="AP29" s="290"/>
    </row>
    <row r="30" spans="2:42" ht="14.25" customHeight="1" x14ac:dyDescent="0.15">
      <c r="B30" s="1061"/>
      <c r="C30" s="1076"/>
      <c r="D30" s="1076"/>
      <c r="E30" s="1076"/>
      <c r="F30" s="1076"/>
      <c r="G30" s="1076"/>
      <c r="H30" s="1076"/>
      <c r="I30" s="1076"/>
      <c r="J30" s="1076"/>
      <c r="K30" s="1076"/>
      <c r="L30" s="1076"/>
      <c r="M30" s="1031" t="s">
        <v>493</v>
      </c>
      <c r="N30" s="1032"/>
      <c r="O30" s="1032"/>
      <c r="P30" s="1032"/>
      <c r="Q30" s="1032"/>
      <c r="R30" s="1032"/>
      <c r="S30" s="1032"/>
      <c r="T30" s="1032"/>
      <c r="U30" s="1032"/>
      <c r="V30" s="1032"/>
      <c r="W30" s="1032"/>
      <c r="X30" s="1032"/>
      <c r="Y30" s="1032"/>
      <c r="Z30" s="1032"/>
      <c r="AA30" s="1032"/>
      <c r="AB30" s="1032"/>
      <c r="AC30" s="1032"/>
      <c r="AD30" s="1032"/>
      <c r="AE30" s="1032"/>
      <c r="AF30" s="1032"/>
      <c r="AG30" s="1032"/>
      <c r="AH30" s="1032"/>
      <c r="AI30" s="1032"/>
      <c r="AJ30" s="1032"/>
      <c r="AK30" s="1032"/>
      <c r="AL30" s="1032"/>
      <c r="AM30" s="1032"/>
      <c r="AN30" s="1033"/>
      <c r="AP30" s="290"/>
    </row>
    <row r="31" spans="2:42" x14ac:dyDescent="0.15">
      <c r="B31" s="1061"/>
      <c r="C31" s="1076"/>
      <c r="D31" s="1076"/>
      <c r="E31" s="1076"/>
      <c r="F31" s="1076"/>
      <c r="G31" s="1076"/>
      <c r="H31" s="1076"/>
      <c r="I31" s="1076"/>
      <c r="J31" s="1076"/>
      <c r="K31" s="1076"/>
      <c r="L31" s="1076"/>
      <c r="M31" s="1034"/>
      <c r="N31" s="1035"/>
      <c r="O31" s="1035"/>
      <c r="P31" s="1035"/>
      <c r="Q31" s="1035"/>
      <c r="R31" s="1035"/>
      <c r="S31" s="1035"/>
      <c r="T31" s="1035"/>
      <c r="U31" s="1035"/>
      <c r="V31" s="1035"/>
      <c r="W31" s="1035"/>
      <c r="X31" s="1035"/>
      <c r="Y31" s="1035"/>
      <c r="Z31" s="1035"/>
      <c r="AA31" s="1035"/>
      <c r="AB31" s="1035"/>
      <c r="AC31" s="1035"/>
      <c r="AD31" s="1035"/>
      <c r="AE31" s="1035"/>
      <c r="AF31" s="1035"/>
      <c r="AG31" s="1035"/>
      <c r="AH31" s="1035"/>
      <c r="AI31" s="1035"/>
      <c r="AJ31" s="1035"/>
      <c r="AK31" s="1035"/>
      <c r="AL31" s="1035"/>
      <c r="AM31" s="1035"/>
      <c r="AN31" s="1036"/>
      <c r="AP31" s="290"/>
    </row>
    <row r="32" spans="2:42" ht="14.25" customHeight="1" x14ac:dyDescent="0.15">
      <c r="B32" s="1061"/>
      <c r="C32" s="1056" t="s">
        <v>500</v>
      </c>
      <c r="D32" s="1056"/>
      <c r="E32" s="1056"/>
      <c r="F32" s="1056"/>
      <c r="G32" s="1056"/>
      <c r="H32" s="1056"/>
      <c r="I32" s="1056"/>
      <c r="J32" s="1056"/>
      <c r="K32" s="1056"/>
      <c r="L32" s="1056"/>
      <c r="M32" s="1022" t="s">
        <v>10</v>
      </c>
      <c r="N32" s="1023"/>
      <c r="O32" s="1023"/>
      <c r="P32" s="1023"/>
      <c r="Q32" s="1024"/>
      <c r="R32" s="1025"/>
      <c r="S32" s="1026"/>
      <c r="T32" s="1026"/>
      <c r="U32" s="1026"/>
      <c r="V32" s="1026"/>
      <c r="W32" s="1026"/>
      <c r="X32" s="1026"/>
      <c r="Y32" s="1026"/>
      <c r="Z32" s="1026"/>
      <c r="AA32" s="1027"/>
      <c r="AB32" s="1028" t="s">
        <v>57</v>
      </c>
      <c r="AC32" s="1029"/>
      <c r="AD32" s="1029"/>
      <c r="AE32" s="1029"/>
      <c r="AF32" s="1030"/>
      <c r="AG32" s="1025"/>
      <c r="AH32" s="1026"/>
      <c r="AI32" s="1026"/>
      <c r="AJ32" s="1026"/>
      <c r="AK32" s="1026"/>
      <c r="AL32" s="1026"/>
      <c r="AM32" s="1026"/>
      <c r="AN32" s="1027"/>
      <c r="AP32" s="290"/>
    </row>
    <row r="33" spans="2:42" ht="14.25" customHeight="1" x14ac:dyDescent="0.15">
      <c r="B33" s="1061"/>
      <c r="C33" s="1056" t="s">
        <v>374</v>
      </c>
      <c r="D33" s="1056"/>
      <c r="E33" s="1056"/>
      <c r="F33" s="1056"/>
      <c r="G33" s="1056"/>
      <c r="H33" s="1056"/>
      <c r="I33" s="1056"/>
      <c r="J33" s="1056"/>
      <c r="K33" s="1056"/>
      <c r="L33" s="1056"/>
      <c r="M33" s="1047"/>
      <c r="N33" s="1047"/>
      <c r="O33" s="1047"/>
      <c r="P33" s="1047"/>
      <c r="Q33" s="1047"/>
      <c r="R33" s="1047"/>
      <c r="S33" s="1047"/>
      <c r="T33" s="1047"/>
      <c r="U33" s="1047"/>
      <c r="V33" s="1047"/>
      <c r="W33" s="1047"/>
      <c r="X33" s="1047"/>
      <c r="Y33" s="1047"/>
      <c r="Z33" s="1047"/>
      <c r="AA33" s="1047"/>
      <c r="AB33" s="1047"/>
      <c r="AC33" s="1047"/>
      <c r="AD33" s="1047"/>
      <c r="AE33" s="1047"/>
      <c r="AF33" s="1047"/>
      <c r="AG33" s="1047"/>
      <c r="AH33" s="1047"/>
      <c r="AI33" s="1047"/>
      <c r="AJ33" s="1047"/>
      <c r="AK33" s="1047"/>
      <c r="AL33" s="1047"/>
      <c r="AM33" s="1047"/>
      <c r="AN33" s="1047"/>
      <c r="AP33" s="290"/>
    </row>
    <row r="34" spans="2:42" ht="13.5" customHeight="1" x14ac:dyDescent="0.15">
      <c r="B34" s="1061"/>
      <c r="C34" s="1056" t="s">
        <v>375</v>
      </c>
      <c r="D34" s="1056"/>
      <c r="E34" s="1056"/>
      <c r="F34" s="1056"/>
      <c r="G34" s="1056"/>
      <c r="H34" s="1056"/>
      <c r="I34" s="1056"/>
      <c r="J34" s="1056"/>
      <c r="K34" s="1056"/>
      <c r="L34" s="1056"/>
      <c r="M34" s="1028" t="s">
        <v>495</v>
      </c>
      <c r="N34" s="1029"/>
      <c r="O34" s="1029"/>
      <c r="P34" s="1029"/>
      <c r="Q34" s="1029"/>
      <c r="R34" s="1029"/>
      <c r="S34" s="1029"/>
      <c r="T34" s="289" t="s">
        <v>501</v>
      </c>
      <c r="U34" s="1029"/>
      <c r="V34" s="1029"/>
      <c r="W34" s="1029"/>
      <c r="X34" s="289" t="s">
        <v>492</v>
      </c>
      <c r="Y34" s="1029"/>
      <c r="Z34" s="1029"/>
      <c r="AA34" s="1029"/>
      <c r="AB34" s="1029"/>
      <c r="AC34" s="1029"/>
      <c r="AD34" s="1029"/>
      <c r="AE34" s="1029"/>
      <c r="AF34" s="1029"/>
      <c r="AG34" s="1029"/>
      <c r="AH34" s="1029"/>
      <c r="AI34" s="1029"/>
      <c r="AJ34" s="1029"/>
      <c r="AK34" s="1029"/>
      <c r="AL34" s="1029"/>
      <c r="AM34" s="1029"/>
      <c r="AN34" s="1030"/>
      <c r="AP34" s="290"/>
    </row>
    <row r="35" spans="2:42" ht="14.25" customHeight="1" x14ac:dyDescent="0.15">
      <c r="B35" s="1061"/>
      <c r="C35" s="1056"/>
      <c r="D35" s="1056"/>
      <c r="E35" s="1056"/>
      <c r="F35" s="1056"/>
      <c r="G35" s="1056"/>
      <c r="H35" s="1056"/>
      <c r="I35" s="1056"/>
      <c r="J35" s="1056"/>
      <c r="K35" s="1056"/>
      <c r="L35" s="1056"/>
      <c r="M35" s="1031" t="s">
        <v>502</v>
      </c>
      <c r="N35" s="1032"/>
      <c r="O35" s="1032"/>
      <c r="P35" s="1032"/>
      <c r="Q35" s="1032"/>
      <c r="R35" s="1032"/>
      <c r="S35" s="1032"/>
      <c r="T35" s="1032"/>
      <c r="U35" s="1032"/>
      <c r="V35" s="1032"/>
      <c r="W35" s="1032"/>
      <c r="X35" s="1032"/>
      <c r="Y35" s="1032"/>
      <c r="Z35" s="1032"/>
      <c r="AA35" s="1032"/>
      <c r="AB35" s="1032"/>
      <c r="AC35" s="1032"/>
      <c r="AD35" s="1032"/>
      <c r="AE35" s="1032"/>
      <c r="AF35" s="1032"/>
      <c r="AG35" s="1032"/>
      <c r="AH35" s="1032"/>
      <c r="AI35" s="1032"/>
      <c r="AJ35" s="1032"/>
      <c r="AK35" s="1032"/>
      <c r="AL35" s="1032"/>
      <c r="AM35" s="1032"/>
      <c r="AN35" s="1033"/>
      <c r="AP35" s="290"/>
    </row>
    <row r="36" spans="2:42" x14ac:dyDescent="0.15">
      <c r="B36" s="1062"/>
      <c r="C36" s="1056"/>
      <c r="D36" s="1056"/>
      <c r="E36" s="1056"/>
      <c r="F36" s="1056"/>
      <c r="G36" s="1056"/>
      <c r="H36" s="1056"/>
      <c r="I36" s="1056"/>
      <c r="J36" s="1056"/>
      <c r="K36" s="1056"/>
      <c r="L36" s="1056"/>
      <c r="M36" s="1034"/>
      <c r="N36" s="1035"/>
      <c r="O36" s="1035"/>
      <c r="P36" s="1035"/>
      <c r="Q36" s="1035"/>
      <c r="R36" s="1035"/>
      <c r="S36" s="1035"/>
      <c r="T36" s="1035"/>
      <c r="U36" s="1035"/>
      <c r="V36" s="1035"/>
      <c r="W36" s="1035"/>
      <c r="X36" s="1035"/>
      <c r="Y36" s="1035"/>
      <c r="Z36" s="1035"/>
      <c r="AA36" s="1035"/>
      <c r="AB36" s="1035"/>
      <c r="AC36" s="1035"/>
      <c r="AD36" s="1035"/>
      <c r="AE36" s="1035"/>
      <c r="AF36" s="1035"/>
      <c r="AG36" s="1035"/>
      <c r="AH36" s="1035"/>
      <c r="AI36" s="1035"/>
      <c r="AJ36" s="1035"/>
      <c r="AK36" s="1035"/>
      <c r="AL36" s="1035"/>
      <c r="AM36" s="1035"/>
      <c r="AN36" s="1036"/>
      <c r="AP36" s="290"/>
    </row>
    <row r="37" spans="2:42" ht="13.5" customHeight="1" x14ac:dyDescent="0.15">
      <c r="B37" s="1099" t="s">
        <v>376</v>
      </c>
      <c r="C37" s="1082" t="s">
        <v>503</v>
      </c>
      <c r="D37" s="1082"/>
      <c r="E37" s="1082"/>
      <c r="F37" s="1082"/>
      <c r="G37" s="1082"/>
      <c r="H37" s="1082"/>
      <c r="I37" s="1082"/>
      <c r="J37" s="1082"/>
      <c r="K37" s="1082"/>
      <c r="L37" s="1082"/>
      <c r="M37" s="1082"/>
      <c r="N37" s="1082"/>
      <c r="O37" s="1101" t="s">
        <v>66</v>
      </c>
      <c r="P37" s="1102"/>
      <c r="Q37" s="1082" t="s">
        <v>377</v>
      </c>
      <c r="R37" s="1082"/>
      <c r="S37" s="1082"/>
      <c r="T37" s="1082"/>
      <c r="U37" s="1083"/>
      <c r="V37" s="1093" t="s">
        <v>378</v>
      </c>
      <c r="W37" s="1094"/>
      <c r="X37" s="1094"/>
      <c r="Y37" s="1094"/>
      <c r="Z37" s="1094"/>
      <c r="AA37" s="1094"/>
      <c r="AB37" s="1094"/>
      <c r="AC37" s="1094"/>
      <c r="AD37" s="1095"/>
      <c r="AE37" s="1081" t="s">
        <v>504</v>
      </c>
      <c r="AF37" s="1082"/>
      <c r="AG37" s="1082"/>
      <c r="AH37" s="1082"/>
      <c r="AI37" s="1082"/>
      <c r="AJ37" s="1081" t="s">
        <v>505</v>
      </c>
      <c r="AK37" s="1082"/>
      <c r="AL37" s="1082"/>
      <c r="AM37" s="1082"/>
      <c r="AN37" s="1083"/>
      <c r="AP37" s="290"/>
    </row>
    <row r="38" spans="2:42" ht="14.25" customHeight="1" x14ac:dyDescent="0.15">
      <c r="B38" s="1100"/>
      <c r="C38" s="1084"/>
      <c r="D38" s="1084"/>
      <c r="E38" s="1084"/>
      <c r="F38" s="1084"/>
      <c r="G38" s="1084"/>
      <c r="H38" s="1084"/>
      <c r="I38" s="1084"/>
      <c r="J38" s="1084"/>
      <c r="K38" s="1084"/>
      <c r="L38" s="1084"/>
      <c r="M38" s="1084"/>
      <c r="N38" s="1084"/>
      <c r="O38" s="1103"/>
      <c r="P38" s="1104"/>
      <c r="Q38" s="1084" t="s">
        <v>379</v>
      </c>
      <c r="R38" s="1084"/>
      <c r="S38" s="1084"/>
      <c r="T38" s="1084"/>
      <c r="U38" s="1085"/>
      <c r="V38" s="1086"/>
      <c r="W38" s="1087"/>
      <c r="X38" s="1087"/>
      <c r="Y38" s="1087"/>
      <c r="Z38" s="1087"/>
      <c r="AA38" s="1087"/>
      <c r="AB38" s="1087"/>
      <c r="AC38" s="1087"/>
      <c r="AD38" s="1088"/>
      <c r="AE38" s="1089" t="s">
        <v>379</v>
      </c>
      <c r="AF38" s="1084"/>
      <c r="AG38" s="1084"/>
      <c r="AH38" s="1084"/>
      <c r="AI38" s="1084"/>
      <c r="AJ38" s="1089" t="s">
        <v>380</v>
      </c>
      <c r="AK38" s="1084"/>
      <c r="AL38" s="1084"/>
      <c r="AM38" s="1084"/>
      <c r="AN38" s="1085"/>
      <c r="AP38" s="290"/>
    </row>
    <row r="39" spans="2:42" ht="30.75" customHeight="1" x14ac:dyDescent="0.15">
      <c r="B39" s="1100"/>
      <c r="C39" s="1061"/>
      <c r="D39" s="291"/>
      <c r="E39" s="1079" t="s">
        <v>381</v>
      </c>
      <c r="F39" s="1079"/>
      <c r="G39" s="1079"/>
      <c r="H39" s="1079"/>
      <c r="I39" s="1079"/>
      <c r="J39" s="1079"/>
      <c r="K39" s="1079"/>
      <c r="L39" s="1079"/>
      <c r="M39" s="1079"/>
      <c r="N39" s="1079"/>
      <c r="O39" s="1022"/>
      <c r="P39" s="1024"/>
      <c r="Q39" s="1049"/>
      <c r="R39" s="1049"/>
      <c r="S39" s="1049"/>
      <c r="T39" s="1049"/>
      <c r="U39" s="1050"/>
      <c r="V39" s="292" t="s">
        <v>382</v>
      </c>
      <c r="W39" s="1077" t="s">
        <v>383</v>
      </c>
      <c r="X39" s="1077"/>
      <c r="Y39" s="293" t="s">
        <v>382</v>
      </c>
      <c r="Z39" s="1077" t="s">
        <v>506</v>
      </c>
      <c r="AA39" s="1077"/>
      <c r="AB39" s="293" t="s">
        <v>382</v>
      </c>
      <c r="AC39" s="1077" t="s">
        <v>507</v>
      </c>
      <c r="AD39" s="1078"/>
      <c r="AE39" s="1025"/>
      <c r="AF39" s="1026"/>
      <c r="AG39" s="1026"/>
      <c r="AH39" s="1026"/>
      <c r="AI39" s="1027"/>
      <c r="AJ39" s="1053"/>
      <c r="AK39" s="1054"/>
      <c r="AL39" s="1054"/>
      <c r="AM39" s="1054"/>
      <c r="AN39" s="1055"/>
      <c r="AP39" s="290"/>
    </row>
    <row r="40" spans="2:42" ht="30.75" customHeight="1" x14ac:dyDescent="0.15">
      <c r="B40" s="1100"/>
      <c r="C40" s="1061"/>
      <c r="D40" s="291"/>
      <c r="E40" s="1079" t="s">
        <v>384</v>
      </c>
      <c r="F40" s="1080"/>
      <c r="G40" s="1080"/>
      <c r="H40" s="1080"/>
      <c r="I40" s="1080"/>
      <c r="J40" s="1080"/>
      <c r="K40" s="1080"/>
      <c r="L40" s="1080"/>
      <c r="M40" s="1080"/>
      <c r="N40" s="1080"/>
      <c r="O40" s="1022"/>
      <c r="P40" s="1024"/>
      <c r="Q40" s="1049"/>
      <c r="R40" s="1049"/>
      <c r="S40" s="1049"/>
      <c r="T40" s="1049"/>
      <c r="U40" s="1050"/>
      <c r="V40" s="292" t="s">
        <v>382</v>
      </c>
      <c r="W40" s="1077" t="s">
        <v>383</v>
      </c>
      <c r="X40" s="1077"/>
      <c r="Y40" s="293" t="s">
        <v>382</v>
      </c>
      <c r="Z40" s="1077" t="s">
        <v>506</v>
      </c>
      <c r="AA40" s="1077"/>
      <c r="AB40" s="293" t="s">
        <v>382</v>
      </c>
      <c r="AC40" s="1077" t="s">
        <v>508</v>
      </c>
      <c r="AD40" s="1078"/>
      <c r="AE40" s="1025"/>
      <c r="AF40" s="1026"/>
      <c r="AG40" s="1026"/>
      <c r="AH40" s="1026"/>
      <c r="AI40" s="1027"/>
      <c r="AJ40" s="1053"/>
      <c r="AK40" s="1054"/>
      <c r="AL40" s="1054"/>
      <c r="AM40" s="1054"/>
      <c r="AN40" s="1055"/>
      <c r="AP40" s="290"/>
    </row>
    <row r="41" spans="2:42" ht="30.75" customHeight="1" x14ac:dyDescent="0.15">
      <c r="B41" s="1100"/>
      <c r="C41" s="1061"/>
      <c r="D41" s="291"/>
      <c r="E41" s="1054"/>
      <c r="F41" s="1054"/>
      <c r="G41" s="1054"/>
      <c r="H41" s="1054"/>
      <c r="I41" s="1054"/>
      <c r="J41" s="1054"/>
      <c r="K41" s="1054"/>
      <c r="L41" s="1054"/>
      <c r="M41" s="1054"/>
      <c r="N41" s="1055"/>
      <c r="O41" s="1022"/>
      <c r="P41" s="1024"/>
      <c r="Q41" s="1049"/>
      <c r="R41" s="1049"/>
      <c r="S41" s="1049"/>
      <c r="T41" s="1049"/>
      <c r="U41" s="1050"/>
      <c r="V41" s="292"/>
      <c r="W41" s="1077"/>
      <c r="X41" s="1077"/>
      <c r="Y41" s="293"/>
      <c r="Z41" s="1077"/>
      <c r="AA41" s="1077"/>
      <c r="AB41" s="293"/>
      <c r="AC41" s="1077"/>
      <c r="AD41" s="1078"/>
      <c r="AE41" s="1025"/>
      <c r="AF41" s="1026"/>
      <c r="AG41" s="1026"/>
      <c r="AH41" s="1026"/>
      <c r="AI41" s="1027"/>
      <c r="AJ41" s="1053"/>
      <c r="AK41" s="1054"/>
      <c r="AL41" s="1054"/>
      <c r="AM41" s="1054"/>
      <c r="AN41" s="1055"/>
      <c r="AP41" s="290"/>
    </row>
    <row r="42" spans="2:42" ht="30.75" customHeight="1" x14ac:dyDescent="0.15">
      <c r="B42" s="1100"/>
      <c r="C42" s="1061"/>
      <c r="D42" s="291"/>
      <c r="E42" s="1079" t="s">
        <v>385</v>
      </c>
      <c r="F42" s="1079"/>
      <c r="G42" s="1079"/>
      <c r="H42" s="1079"/>
      <c r="I42" s="1079"/>
      <c r="J42" s="1079"/>
      <c r="K42" s="1079"/>
      <c r="L42" s="1079"/>
      <c r="M42" s="1079"/>
      <c r="N42" s="1079"/>
      <c r="O42" s="1022"/>
      <c r="P42" s="1024"/>
      <c r="Q42" s="1049"/>
      <c r="R42" s="1049"/>
      <c r="S42" s="1049"/>
      <c r="T42" s="1049"/>
      <c r="U42" s="1050"/>
      <c r="V42" s="292" t="s">
        <v>382</v>
      </c>
      <c r="W42" s="1077" t="s">
        <v>383</v>
      </c>
      <c r="X42" s="1077"/>
      <c r="Y42" s="293" t="s">
        <v>382</v>
      </c>
      <c r="Z42" s="1077" t="s">
        <v>509</v>
      </c>
      <c r="AA42" s="1077"/>
      <c r="AB42" s="293" t="s">
        <v>382</v>
      </c>
      <c r="AC42" s="1077" t="s">
        <v>510</v>
      </c>
      <c r="AD42" s="1078"/>
      <c r="AE42" s="1025"/>
      <c r="AF42" s="1026"/>
      <c r="AG42" s="1026"/>
      <c r="AH42" s="1026"/>
      <c r="AI42" s="1027"/>
      <c r="AJ42" s="1053"/>
      <c r="AK42" s="1054"/>
      <c r="AL42" s="1054"/>
      <c r="AM42" s="1054"/>
      <c r="AN42" s="1055"/>
      <c r="AP42" s="290"/>
    </row>
    <row r="43" spans="2:42" ht="30.75" customHeight="1" x14ac:dyDescent="0.15">
      <c r="B43" s="1100"/>
      <c r="C43" s="1061"/>
      <c r="D43" s="291"/>
      <c r="E43" s="1049" t="s">
        <v>386</v>
      </c>
      <c r="F43" s="1049"/>
      <c r="G43" s="1049"/>
      <c r="H43" s="1049"/>
      <c r="I43" s="1049"/>
      <c r="J43" s="1049"/>
      <c r="K43" s="1049"/>
      <c r="L43" s="1049"/>
      <c r="M43" s="1049"/>
      <c r="N43" s="1050"/>
      <c r="O43" s="1022"/>
      <c r="P43" s="1024"/>
      <c r="Q43" s="1049"/>
      <c r="R43" s="1049"/>
      <c r="S43" s="1049"/>
      <c r="T43" s="1049"/>
      <c r="U43" s="1050"/>
      <c r="V43" s="292" t="s">
        <v>382</v>
      </c>
      <c r="W43" s="1077" t="s">
        <v>383</v>
      </c>
      <c r="X43" s="1077"/>
      <c r="Y43" s="293" t="s">
        <v>382</v>
      </c>
      <c r="Z43" s="1077" t="s">
        <v>509</v>
      </c>
      <c r="AA43" s="1077"/>
      <c r="AB43" s="293" t="s">
        <v>382</v>
      </c>
      <c r="AC43" s="1077" t="s">
        <v>507</v>
      </c>
      <c r="AD43" s="1078"/>
      <c r="AE43" s="1025"/>
      <c r="AF43" s="1026"/>
      <c r="AG43" s="1026"/>
      <c r="AH43" s="1026"/>
      <c r="AI43" s="1027"/>
      <c r="AJ43" s="1053"/>
      <c r="AK43" s="1054"/>
      <c r="AL43" s="1054"/>
      <c r="AM43" s="1054"/>
      <c r="AN43" s="1055"/>
      <c r="AP43" s="290"/>
    </row>
    <row r="44" spans="2:42" ht="30.75" customHeight="1" x14ac:dyDescent="0.15">
      <c r="B44" s="1100"/>
      <c r="C44" s="1061"/>
      <c r="D44" s="291"/>
      <c r="E44" s="1079"/>
      <c r="F44" s="1080"/>
      <c r="G44" s="1080"/>
      <c r="H44" s="1080"/>
      <c r="I44" s="1080"/>
      <c r="J44" s="1080"/>
      <c r="K44" s="1080"/>
      <c r="L44" s="1080"/>
      <c r="M44" s="1080"/>
      <c r="N44" s="1080"/>
      <c r="O44" s="1022"/>
      <c r="P44" s="1024"/>
      <c r="Q44" s="1049"/>
      <c r="R44" s="1049"/>
      <c r="S44" s="1049"/>
      <c r="T44" s="1049"/>
      <c r="U44" s="1050"/>
      <c r="V44" s="292"/>
      <c r="W44" s="1077"/>
      <c r="X44" s="1077"/>
      <c r="Y44" s="293"/>
      <c r="Z44" s="1077"/>
      <c r="AA44" s="1077"/>
      <c r="AB44" s="293"/>
      <c r="AC44" s="1077"/>
      <c r="AD44" s="1078"/>
      <c r="AE44" s="1025"/>
      <c r="AF44" s="1026"/>
      <c r="AG44" s="1026"/>
      <c r="AH44" s="1026"/>
      <c r="AI44" s="1027"/>
      <c r="AJ44" s="1053"/>
      <c r="AK44" s="1054"/>
      <c r="AL44" s="1054"/>
      <c r="AM44" s="1054"/>
      <c r="AN44" s="1055"/>
      <c r="AP44" s="290"/>
    </row>
    <row r="45" spans="2:42" ht="14.25" customHeight="1" x14ac:dyDescent="0.15">
      <c r="B45" s="1090" t="s">
        <v>75</v>
      </c>
      <c r="C45" s="1079"/>
      <c r="D45" s="1079"/>
      <c r="E45" s="1079"/>
      <c r="F45" s="1079"/>
      <c r="G45" s="1079"/>
      <c r="H45" s="1079"/>
      <c r="I45" s="1079"/>
      <c r="J45" s="1079"/>
      <c r="K45" s="1079"/>
      <c r="L45" s="1091"/>
      <c r="M45" s="294"/>
      <c r="N45" s="295"/>
      <c r="O45" s="295"/>
      <c r="P45" s="295"/>
      <c r="Q45" s="295"/>
      <c r="R45" s="296"/>
      <c r="S45" s="296"/>
      <c r="T45" s="296"/>
      <c r="U45" s="296"/>
      <c r="V45" s="297"/>
      <c r="W45" s="1092"/>
      <c r="X45" s="1092"/>
      <c r="Y45" s="1092"/>
      <c r="Z45" s="1092"/>
      <c r="AA45" s="1092"/>
      <c r="AB45" s="1092"/>
      <c r="AC45" s="1092"/>
      <c r="AD45" s="1092"/>
      <c r="AE45" s="1092"/>
      <c r="AF45" s="1092"/>
      <c r="AG45" s="1092"/>
      <c r="AH45" s="1092"/>
      <c r="AI45" s="1092"/>
      <c r="AJ45" s="1092"/>
      <c r="AK45" s="1092"/>
      <c r="AL45" s="1092"/>
      <c r="AM45" s="1092"/>
      <c r="AN45" s="1092"/>
      <c r="AP45" s="290"/>
    </row>
    <row r="46" spans="2:42" ht="14.25" customHeight="1" x14ac:dyDescent="0.15">
      <c r="B46" s="1063" t="s">
        <v>387</v>
      </c>
      <c r="C46" s="1048" t="s">
        <v>511</v>
      </c>
      <c r="D46" s="1049"/>
      <c r="E46" s="1049"/>
      <c r="F46" s="1049"/>
      <c r="G46" s="1049"/>
      <c r="H46" s="1049"/>
      <c r="I46" s="1049"/>
      <c r="J46" s="1049"/>
      <c r="K46" s="1049"/>
      <c r="L46" s="1049"/>
      <c r="M46" s="1049"/>
      <c r="N46" s="1049"/>
      <c r="O46" s="1049"/>
      <c r="P46" s="1049"/>
      <c r="Q46" s="1049"/>
      <c r="R46" s="1049"/>
      <c r="S46" s="1049"/>
      <c r="T46" s="1049"/>
      <c r="U46" s="1050"/>
      <c r="V46" s="1048" t="s">
        <v>388</v>
      </c>
      <c r="W46" s="1049"/>
      <c r="X46" s="1049"/>
      <c r="Y46" s="1049"/>
      <c r="Z46" s="1049"/>
      <c r="AA46" s="1049"/>
      <c r="AB46" s="1049"/>
      <c r="AC46" s="1049"/>
      <c r="AD46" s="1049"/>
      <c r="AE46" s="1049"/>
      <c r="AF46" s="1049"/>
      <c r="AG46" s="1049"/>
      <c r="AH46" s="1049"/>
      <c r="AI46" s="1049"/>
      <c r="AJ46" s="1049"/>
      <c r="AK46" s="1049"/>
      <c r="AL46" s="1049"/>
      <c r="AM46" s="1049"/>
      <c r="AN46" s="1050"/>
      <c r="AP46" s="290"/>
    </row>
    <row r="47" spans="2:42" x14ac:dyDescent="0.15">
      <c r="B47" s="1064"/>
      <c r="C47" s="1093"/>
      <c r="D47" s="1094"/>
      <c r="E47" s="1094"/>
      <c r="F47" s="1094"/>
      <c r="G47" s="1094"/>
      <c r="H47" s="1094"/>
      <c r="I47" s="1094"/>
      <c r="J47" s="1094"/>
      <c r="K47" s="1094"/>
      <c r="L47" s="1094"/>
      <c r="M47" s="1094"/>
      <c r="N47" s="1094"/>
      <c r="O47" s="1094"/>
      <c r="P47" s="1094"/>
      <c r="Q47" s="1094"/>
      <c r="R47" s="1094"/>
      <c r="S47" s="1094"/>
      <c r="T47" s="1094"/>
      <c r="U47" s="1095"/>
      <c r="V47" s="1093"/>
      <c r="W47" s="1094"/>
      <c r="X47" s="1094"/>
      <c r="Y47" s="1094"/>
      <c r="Z47" s="1094"/>
      <c r="AA47" s="1094"/>
      <c r="AB47" s="1094"/>
      <c r="AC47" s="1094"/>
      <c r="AD47" s="1094"/>
      <c r="AE47" s="1094"/>
      <c r="AF47" s="1094"/>
      <c r="AG47" s="1094"/>
      <c r="AH47" s="1094"/>
      <c r="AI47" s="1094"/>
      <c r="AJ47" s="1094"/>
      <c r="AK47" s="1094"/>
      <c r="AL47" s="1094"/>
      <c r="AM47" s="1094"/>
      <c r="AN47" s="1095"/>
      <c r="AP47" s="290"/>
    </row>
    <row r="48" spans="2:42" x14ac:dyDescent="0.15">
      <c r="B48" s="1064"/>
      <c r="C48" s="1086"/>
      <c r="D48" s="1087"/>
      <c r="E48" s="1087"/>
      <c r="F48" s="1087"/>
      <c r="G48" s="1087"/>
      <c r="H48" s="1087"/>
      <c r="I48" s="1087"/>
      <c r="J48" s="1087"/>
      <c r="K48" s="1087"/>
      <c r="L48" s="1087"/>
      <c r="M48" s="1087"/>
      <c r="N48" s="1087"/>
      <c r="O48" s="1087"/>
      <c r="P48" s="1087"/>
      <c r="Q48" s="1087"/>
      <c r="R48" s="1087"/>
      <c r="S48" s="1087"/>
      <c r="T48" s="1087"/>
      <c r="U48" s="1088"/>
      <c r="V48" s="1086"/>
      <c r="W48" s="1087"/>
      <c r="X48" s="1087"/>
      <c r="Y48" s="1087"/>
      <c r="Z48" s="1087"/>
      <c r="AA48" s="1087"/>
      <c r="AB48" s="1087"/>
      <c r="AC48" s="1087"/>
      <c r="AD48" s="1087"/>
      <c r="AE48" s="1087"/>
      <c r="AF48" s="1087"/>
      <c r="AG48" s="1087"/>
      <c r="AH48" s="1087"/>
      <c r="AI48" s="1087"/>
      <c r="AJ48" s="1087"/>
      <c r="AK48" s="1087"/>
      <c r="AL48" s="1087"/>
      <c r="AM48" s="1087"/>
      <c r="AN48" s="1088"/>
      <c r="AP48" s="290"/>
    </row>
    <row r="49" spans="2:42" x14ac:dyDescent="0.15">
      <c r="B49" s="1064"/>
      <c r="C49" s="1086"/>
      <c r="D49" s="1087"/>
      <c r="E49" s="1087"/>
      <c r="F49" s="1087"/>
      <c r="G49" s="1087"/>
      <c r="H49" s="1087"/>
      <c r="I49" s="1087"/>
      <c r="J49" s="1087"/>
      <c r="K49" s="1087"/>
      <c r="L49" s="1087"/>
      <c r="M49" s="1087"/>
      <c r="N49" s="1087"/>
      <c r="O49" s="1087"/>
      <c r="P49" s="1087"/>
      <c r="Q49" s="1087"/>
      <c r="R49" s="1087"/>
      <c r="S49" s="1087"/>
      <c r="T49" s="1087"/>
      <c r="U49" s="1088"/>
      <c r="V49" s="1086"/>
      <c r="W49" s="1087"/>
      <c r="X49" s="1087"/>
      <c r="Y49" s="1087"/>
      <c r="Z49" s="1087"/>
      <c r="AA49" s="1087"/>
      <c r="AB49" s="1087"/>
      <c r="AC49" s="1087"/>
      <c r="AD49" s="1087"/>
      <c r="AE49" s="1087"/>
      <c r="AF49" s="1087"/>
      <c r="AG49" s="1087"/>
      <c r="AH49" s="1087"/>
      <c r="AI49" s="1087"/>
      <c r="AJ49" s="1087"/>
      <c r="AK49" s="1087"/>
      <c r="AL49" s="1087"/>
      <c r="AM49" s="1087"/>
      <c r="AN49" s="1088"/>
      <c r="AP49" s="290"/>
    </row>
    <row r="50" spans="2:42" x14ac:dyDescent="0.15">
      <c r="B50" s="1065"/>
      <c r="C50" s="1096"/>
      <c r="D50" s="1097"/>
      <c r="E50" s="1097"/>
      <c r="F50" s="1097"/>
      <c r="G50" s="1097"/>
      <c r="H50" s="1097"/>
      <c r="I50" s="1097"/>
      <c r="J50" s="1097"/>
      <c r="K50" s="1097"/>
      <c r="L50" s="1097"/>
      <c r="M50" s="1097"/>
      <c r="N50" s="1097"/>
      <c r="O50" s="1097"/>
      <c r="P50" s="1097"/>
      <c r="Q50" s="1097"/>
      <c r="R50" s="1097"/>
      <c r="S50" s="1097"/>
      <c r="T50" s="1097"/>
      <c r="U50" s="1098"/>
      <c r="V50" s="1096"/>
      <c r="W50" s="1097"/>
      <c r="X50" s="1097"/>
      <c r="Y50" s="1097"/>
      <c r="Z50" s="1097"/>
      <c r="AA50" s="1097"/>
      <c r="AB50" s="1097"/>
      <c r="AC50" s="1097"/>
      <c r="AD50" s="1097"/>
      <c r="AE50" s="1097"/>
      <c r="AF50" s="1097"/>
      <c r="AG50" s="1097"/>
      <c r="AH50" s="1097"/>
      <c r="AI50" s="1097"/>
      <c r="AJ50" s="1097"/>
      <c r="AK50" s="1097"/>
      <c r="AL50" s="1097"/>
      <c r="AM50" s="1097"/>
      <c r="AN50" s="1098"/>
      <c r="AP50" s="290"/>
    </row>
    <row r="51" spans="2:42" ht="14.25" customHeight="1" x14ac:dyDescent="0.15">
      <c r="B51" s="1022" t="s">
        <v>389</v>
      </c>
      <c r="C51" s="1023"/>
      <c r="D51" s="1023"/>
      <c r="E51" s="1023"/>
      <c r="F51" s="1024"/>
      <c r="G51" s="1047" t="s">
        <v>390</v>
      </c>
      <c r="H51" s="1047"/>
      <c r="I51" s="1047"/>
      <c r="J51" s="1047"/>
      <c r="K51" s="1047"/>
      <c r="L51" s="1047"/>
      <c r="M51" s="1047"/>
      <c r="N51" s="1047"/>
      <c r="O51" s="1047"/>
      <c r="P51" s="1047"/>
      <c r="Q51" s="1047"/>
      <c r="R51" s="1047"/>
      <c r="S51" s="1047"/>
      <c r="T51" s="1047"/>
      <c r="U51" s="1047"/>
      <c r="V51" s="1047"/>
      <c r="W51" s="1047"/>
      <c r="X51" s="1047"/>
      <c r="Y51" s="1047"/>
      <c r="Z51" s="1047"/>
      <c r="AA51" s="1047"/>
      <c r="AB51" s="1047"/>
      <c r="AC51" s="1047"/>
      <c r="AD51" s="1047"/>
      <c r="AE51" s="1047"/>
      <c r="AF51" s="1047"/>
      <c r="AG51" s="1047"/>
      <c r="AH51" s="1047"/>
      <c r="AI51" s="1047"/>
      <c r="AJ51" s="1047"/>
      <c r="AK51" s="1047"/>
      <c r="AL51" s="1047"/>
      <c r="AM51" s="1047"/>
      <c r="AN51" s="1047"/>
      <c r="AP51" s="290"/>
    </row>
    <row r="53" spans="2:42" x14ac:dyDescent="0.15">
      <c r="B53" s="298" t="s">
        <v>512</v>
      </c>
    </row>
    <row r="54" spans="2:42" x14ac:dyDescent="0.15">
      <c r="B54" s="298" t="s">
        <v>513</v>
      </c>
    </row>
    <row r="55" spans="2:42" x14ac:dyDescent="0.15">
      <c r="B55" s="298" t="s">
        <v>514</v>
      </c>
    </row>
    <row r="56" spans="2:42" x14ac:dyDescent="0.15">
      <c r="B56" s="298" t="s">
        <v>515</v>
      </c>
    </row>
    <row r="57" spans="2:42" x14ac:dyDescent="0.15">
      <c r="B57" s="298" t="s">
        <v>516</v>
      </c>
    </row>
    <row r="58" spans="2:42" x14ac:dyDescent="0.15">
      <c r="B58" s="298" t="s">
        <v>391</v>
      </c>
    </row>
    <row r="59" spans="2:42" x14ac:dyDescent="0.15">
      <c r="B59" s="298" t="s">
        <v>392</v>
      </c>
    </row>
    <row r="60" spans="2:42" x14ac:dyDescent="0.15">
      <c r="B60" s="298" t="s">
        <v>517</v>
      </c>
    </row>
    <row r="61" spans="2:42" x14ac:dyDescent="0.15">
      <c r="B61" s="298" t="s">
        <v>518</v>
      </c>
    </row>
    <row r="62" spans="2:42" x14ac:dyDescent="0.15">
      <c r="B62" s="298" t="s">
        <v>519</v>
      </c>
    </row>
    <row r="63" spans="2:42" x14ac:dyDescent="0.15">
      <c r="B63" s="298" t="s">
        <v>520</v>
      </c>
    </row>
  </sheetData>
  <mergeCells count="152">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B37:B44"/>
    <mergeCell ref="C37:N38"/>
    <mergeCell ref="O37:P38"/>
    <mergeCell ref="Q37:U37"/>
    <mergeCell ref="V37:AD37"/>
    <mergeCell ref="AE37:AI37"/>
    <mergeCell ref="Z39:AA39"/>
    <mergeCell ref="AC39:AD39"/>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29:L31"/>
    <mergeCell ref="M29:P29"/>
    <mergeCell ref="Q29:S29"/>
    <mergeCell ref="U29:W29"/>
    <mergeCell ref="Y29:AN29"/>
    <mergeCell ref="C33:L33"/>
    <mergeCell ref="M33:AN33"/>
    <mergeCell ref="C34:L36"/>
    <mergeCell ref="M34:P34"/>
    <mergeCell ref="Q34:S34"/>
    <mergeCell ref="U34:W34"/>
    <mergeCell ref="Y34:AN34"/>
    <mergeCell ref="M35:AN35"/>
    <mergeCell ref="M36:AN36"/>
    <mergeCell ref="B25:B36"/>
    <mergeCell ref="C25:L27"/>
    <mergeCell ref="M25:P25"/>
    <mergeCell ref="Q25:S25"/>
    <mergeCell ref="U25:W25"/>
    <mergeCell ref="Y25:AN25"/>
    <mergeCell ref="M26:AN26"/>
    <mergeCell ref="M27:AN27"/>
    <mergeCell ref="B14:B24"/>
    <mergeCell ref="C14:L14"/>
    <mergeCell ref="C15:L15"/>
    <mergeCell ref="C16:L18"/>
    <mergeCell ref="M30:AN30"/>
    <mergeCell ref="M31:AN31"/>
    <mergeCell ref="C32:L32"/>
    <mergeCell ref="M32:Q32"/>
    <mergeCell ref="R32:AA32"/>
    <mergeCell ref="AB32:AF32"/>
    <mergeCell ref="AG32:AN32"/>
    <mergeCell ref="C28:L28"/>
    <mergeCell ref="M28:Q28"/>
    <mergeCell ref="R28:AA28"/>
    <mergeCell ref="AB28:AF28"/>
    <mergeCell ref="AG28:AN28"/>
    <mergeCell ref="C21:L21"/>
    <mergeCell ref="M21:Q21"/>
    <mergeCell ref="R21:AA21"/>
    <mergeCell ref="AB21:AF21"/>
    <mergeCell ref="AG21:AN21"/>
    <mergeCell ref="C22:L24"/>
    <mergeCell ref="M22:P22"/>
    <mergeCell ref="Q22:S22"/>
    <mergeCell ref="U22:W22"/>
    <mergeCell ref="Y22:AN22"/>
    <mergeCell ref="M23:AN23"/>
    <mergeCell ref="M24:AN24"/>
    <mergeCell ref="C19:L19"/>
    <mergeCell ref="M19:Q19"/>
    <mergeCell ref="R19:AA19"/>
    <mergeCell ref="AB19:AF19"/>
    <mergeCell ref="AG19:AN19"/>
    <mergeCell ref="C20:L20"/>
    <mergeCell ref="M20:U20"/>
    <mergeCell ref="V20:AA20"/>
    <mergeCell ref="AB20:AN20"/>
    <mergeCell ref="M16:P16"/>
    <mergeCell ref="Q16:S16"/>
    <mergeCell ref="U16:W16"/>
    <mergeCell ref="Y16:AN16"/>
    <mergeCell ref="M17:AN17"/>
    <mergeCell ref="M18:AN18"/>
    <mergeCell ref="Y11:AN11"/>
    <mergeCell ref="N13:O13"/>
    <mergeCell ref="AB13:AI13"/>
    <mergeCell ref="AJ13:AN13"/>
    <mergeCell ref="M14:AN14"/>
    <mergeCell ref="M15:AN15"/>
    <mergeCell ref="B7:J7"/>
    <mergeCell ref="V8:X8"/>
    <mergeCell ref="Y8:AN8"/>
    <mergeCell ref="Y9:AN9"/>
    <mergeCell ref="V10:X10"/>
    <mergeCell ref="Y10:AN10"/>
    <mergeCell ref="AB3:AF3"/>
    <mergeCell ref="AG3:AN3"/>
    <mergeCell ref="B5:AN5"/>
    <mergeCell ref="AF6:AG6"/>
    <mergeCell ref="AI6:AJ6"/>
    <mergeCell ref="AL6:AM6"/>
  </mergeCells>
  <phoneticPr fontId="1"/>
  <dataValidations count="2">
    <dataValidation type="list" allowBlank="1" showInputMessage="1" showErrorMessage="1" sqref="AB39:AB44 Y39:Y44 V39:V44">
      <formula1>"□,■"</formula1>
    </dataValidation>
    <dataValidation type="list" allowBlank="1" showInputMessage="1" showErrorMessage="1" sqref="O39:P44">
      <formula1>"○"</formula1>
    </dataValidation>
  </dataValidations>
  <printOptions horizontalCentered="1"/>
  <pageMargins left="0.39370078740157483" right="0.39370078740157483" top="0.51181102362204722" bottom="0.35433070866141736" header="0.31496062992125984" footer="0.31496062992125984"/>
  <pageSetup paperSize="9"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5"/>
  <sheetViews>
    <sheetView view="pageBreakPreview" zoomScale="73" zoomScaleNormal="100" zoomScaleSheetLayoutView="100" workbookViewId="0">
      <selection activeCell="E11" sqref="E11"/>
    </sheetView>
  </sheetViews>
  <sheetFormatPr defaultRowHeight="20.25" customHeight="1" x14ac:dyDescent="0.15"/>
  <cols>
    <col min="1" max="2" width="4.25" style="399" customWidth="1"/>
    <col min="3" max="3" width="25" style="283" customWidth="1"/>
    <col min="4" max="4" width="4.875" style="283" customWidth="1"/>
    <col min="5" max="5" width="41.625" style="283" customWidth="1"/>
    <col min="6" max="6" width="4.875" style="283" customWidth="1"/>
    <col min="7" max="7" width="19.625" style="283" customWidth="1"/>
    <col min="8" max="8" width="33.875" style="283" customWidth="1"/>
    <col min="9" max="32" width="4.875" style="283" customWidth="1"/>
    <col min="33" max="267" width="9" style="283"/>
    <col min="268" max="268" width="4.25" style="283" customWidth="1"/>
    <col min="269" max="269" width="25" style="283" customWidth="1"/>
    <col min="270" max="270" width="41.625" style="283" customWidth="1"/>
    <col min="271" max="271" width="19.625" style="283" customWidth="1"/>
    <col min="272" max="272" width="33.875" style="283" customWidth="1"/>
    <col min="273" max="273" width="25" style="283" customWidth="1"/>
    <col min="274" max="274" width="13.625" style="283" customWidth="1"/>
    <col min="275" max="288" width="4.875" style="283" customWidth="1"/>
    <col min="289" max="523" width="9" style="283"/>
    <col min="524" max="524" width="4.25" style="283" customWidth="1"/>
    <col min="525" max="525" width="25" style="283" customWidth="1"/>
    <col min="526" max="526" width="41.625" style="283" customWidth="1"/>
    <col min="527" max="527" width="19.625" style="283" customWidth="1"/>
    <col min="528" max="528" width="33.875" style="283" customWidth="1"/>
    <col min="529" max="529" width="25" style="283" customWidth="1"/>
    <col min="530" max="530" width="13.625" style="283" customWidth="1"/>
    <col min="531" max="544" width="4.875" style="283" customWidth="1"/>
    <col min="545" max="779" width="9" style="283"/>
    <col min="780" max="780" width="4.25" style="283" customWidth="1"/>
    <col min="781" max="781" width="25" style="283" customWidth="1"/>
    <col min="782" max="782" width="41.625" style="283" customWidth="1"/>
    <col min="783" max="783" width="19.625" style="283" customWidth="1"/>
    <col min="784" max="784" width="33.875" style="283" customWidth="1"/>
    <col min="785" max="785" width="25" style="283" customWidth="1"/>
    <col min="786" max="786" width="13.625" style="283" customWidth="1"/>
    <col min="787" max="800" width="4.875" style="283" customWidth="1"/>
    <col min="801" max="1035" width="9" style="283"/>
    <col min="1036" max="1036" width="4.25" style="283" customWidth="1"/>
    <col min="1037" max="1037" width="25" style="283" customWidth="1"/>
    <col min="1038" max="1038" width="41.625" style="283" customWidth="1"/>
    <col min="1039" max="1039" width="19.625" style="283" customWidth="1"/>
    <col min="1040" max="1040" width="33.875" style="283" customWidth="1"/>
    <col min="1041" max="1041" width="25" style="283" customWidth="1"/>
    <col min="1042" max="1042" width="13.625" style="283" customWidth="1"/>
    <col min="1043" max="1056" width="4.875" style="283" customWidth="1"/>
    <col min="1057" max="1291" width="9" style="283"/>
    <col min="1292" max="1292" width="4.25" style="283" customWidth="1"/>
    <col min="1293" max="1293" width="25" style="283" customWidth="1"/>
    <col min="1294" max="1294" width="41.625" style="283" customWidth="1"/>
    <col min="1295" max="1295" width="19.625" style="283" customWidth="1"/>
    <col min="1296" max="1296" width="33.875" style="283" customWidth="1"/>
    <col min="1297" max="1297" width="25" style="283" customWidth="1"/>
    <col min="1298" max="1298" width="13.625" style="283" customWidth="1"/>
    <col min="1299" max="1312" width="4.875" style="283" customWidth="1"/>
    <col min="1313" max="1547" width="9" style="283"/>
    <col min="1548" max="1548" width="4.25" style="283" customWidth="1"/>
    <col min="1549" max="1549" width="25" style="283" customWidth="1"/>
    <col min="1550" max="1550" width="41.625" style="283" customWidth="1"/>
    <col min="1551" max="1551" width="19.625" style="283" customWidth="1"/>
    <col min="1552" max="1552" width="33.875" style="283" customWidth="1"/>
    <col min="1553" max="1553" width="25" style="283" customWidth="1"/>
    <col min="1554" max="1554" width="13.625" style="283" customWidth="1"/>
    <col min="1555" max="1568" width="4.875" style="283" customWidth="1"/>
    <col min="1569" max="1803" width="9" style="283"/>
    <col min="1804" max="1804" width="4.25" style="283" customWidth="1"/>
    <col min="1805" max="1805" width="25" style="283" customWidth="1"/>
    <col min="1806" max="1806" width="41.625" style="283" customWidth="1"/>
    <col min="1807" max="1807" width="19.625" style="283" customWidth="1"/>
    <col min="1808" max="1808" width="33.875" style="283" customWidth="1"/>
    <col min="1809" max="1809" width="25" style="283" customWidth="1"/>
    <col min="1810" max="1810" width="13.625" style="283" customWidth="1"/>
    <col min="1811" max="1824" width="4.875" style="283" customWidth="1"/>
    <col min="1825" max="2059" width="9" style="283"/>
    <col min="2060" max="2060" width="4.25" style="283" customWidth="1"/>
    <col min="2061" max="2061" width="25" style="283" customWidth="1"/>
    <col min="2062" max="2062" width="41.625" style="283" customWidth="1"/>
    <col min="2063" max="2063" width="19.625" style="283" customWidth="1"/>
    <col min="2064" max="2064" width="33.875" style="283" customWidth="1"/>
    <col min="2065" max="2065" width="25" style="283" customWidth="1"/>
    <col min="2066" max="2066" width="13.625" style="283" customWidth="1"/>
    <col min="2067" max="2080" width="4.875" style="283" customWidth="1"/>
    <col min="2081" max="2315" width="9" style="283"/>
    <col min="2316" max="2316" width="4.25" style="283" customWidth="1"/>
    <col min="2317" max="2317" width="25" style="283" customWidth="1"/>
    <col min="2318" max="2318" width="41.625" style="283" customWidth="1"/>
    <col min="2319" max="2319" width="19.625" style="283" customWidth="1"/>
    <col min="2320" max="2320" width="33.875" style="283" customWidth="1"/>
    <col min="2321" max="2321" width="25" style="283" customWidth="1"/>
    <col min="2322" max="2322" width="13.625" style="283" customWidth="1"/>
    <col min="2323" max="2336" width="4.875" style="283" customWidth="1"/>
    <col min="2337" max="2571" width="9" style="283"/>
    <col min="2572" max="2572" width="4.25" style="283" customWidth="1"/>
    <col min="2573" max="2573" width="25" style="283" customWidth="1"/>
    <col min="2574" max="2574" width="41.625" style="283" customWidth="1"/>
    <col min="2575" max="2575" width="19.625" style="283" customWidth="1"/>
    <col min="2576" max="2576" width="33.875" style="283" customWidth="1"/>
    <col min="2577" max="2577" width="25" style="283" customWidth="1"/>
    <col min="2578" max="2578" width="13.625" style="283" customWidth="1"/>
    <col min="2579" max="2592" width="4.875" style="283" customWidth="1"/>
    <col min="2593" max="2827" width="9" style="283"/>
    <col min="2828" max="2828" width="4.25" style="283" customWidth="1"/>
    <col min="2829" max="2829" width="25" style="283" customWidth="1"/>
    <col min="2830" max="2830" width="41.625" style="283" customWidth="1"/>
    <col min="2831" max="2831" width="19.625" style="283" customWidth="1"/>
    <col min="2832" max="2832" width="33.875" style="283" customWidth="1"/>
    <col min="2833" max="2833" width="25" style="283" customWidth="1"/>
    <col min="2834" max="2834" width="13.625" style="283" customWidth="1"/>
    <col min="2835" max="2848" width="4.875" style="283" customWidth="1"/>
    <col min="2849" max="3083" width="9" style="283"/>
    <col min="3084" max="3084" width="4.25" style="283" customWidth="1"/>
    <col min="3085" max="3085" width="25" style="283" customWidth="1"/>
    <col min="3086" max="3086" width="41.625" style="283" customWidth="1"/>
    <col min="3087" max="3087" width="19.625" style="283" customWidth="1"/>
    <col min="3088" max="3088" width="33.875" style="283" customWidth="1"/>
    <col min="3089" max="3089" width="25" style="283" customWidth="1"/>
    <col min="3090" max="3090" width="13.625" style="283" customWidth="1"/>
    <col min="3091" max="3104" width="4.875" style="283" customWidth="1"/>
    <col min="3105" max="3339" width="9" style="283"/>
    <col min="3340" max="3340" width="4.25" style="283" customWidth="1"/>
    <col min="3341" max="3341" width="25" style="283" customWidth="1"/>
    <col min="3342" max="3342" width="41.625" style="283" customWidth="1"/>
    <col min="3343" max="3343" width="19.625" style="283" customWidth="1"/>
    <col min="3344" max="3344" width="33.875" style="283" customWidth="1"/>
    <col min="3345" max="3345" width="25" style="283" customWidth="1"/>
    <col min="3346" max="3346" width="13.625" style="283" customWidth="1"/>
    <col min="3347" max="3360" width="4.875" style="283" customWidth="1"/>
    <col min="3361" max="3595" width="9" style="283"/>
    <col min="3596" max="3596" width="4.25" style="283" customWidth="1"/>
    <col min="3597" max="3597" width="25" style="283" customWidth="1"/>
    <col min="3598" max="3598" width="41.625" style="283" customWidth="1"/>
    <col min="3599" max="3599" width="19.625" style="283" customWidth="1"/>
    <col min="3600" max="3600" width="33.875" style="283" customWidth="1"/>
    <col min="3601" max="3601" width="25" style="283" customWidth="1"/>
    <col min="3602" max="3602" width="13.625" style="283" customWidth="1"/>
    <col min="3603" max="3616" width="4.875" style="283" customWidth="1"/>
    <col min="3617" max="3851" width="9" style="283"/>
    <col min="3852" max="3852" width="4.25" style="283" customWidth="1"/>
    <col min="3853" max="3853" width="25" style="283" customWidth="1"/>
    <col min="3854" max="3854" width="41.625" style="283" customWidth="1"/>
    <col min="3855" max="3855" width="19.625" style="283" customWidth="1"/>
    <col min="3856" max="3856" width="33.875" style="283" customWidth="1"/>
    <col min="3857" max="3857" width="25" style="283" customWidth="1"/>
    <col min="3858" max="3858" width="13.625" style="283" customWidth="1"/>
    <col min="3859" max="3872" width="4.875" style="283" customWidth="1"/>
    <col min="3873" max="4107" width="9" style="283"/>
    <col min="4108" max="4108" width="4.25" style="283" customWidth="1"/>
    <col min="4109" max="4109" width="25" style="283" customWidth="1"/>
    <col min="4110" max="4110" width="41.625" style="283" customWidth="1"/>
    <col min="4111" max="4111" width="19.625" style="283" customWidth="1"/>
    <col min="4112" max="4112" width="33.875" style="283" customWidth="1"/>
    <col min="4113" max="4113" width="25" style="283" customWidth="1"/>
    <col min="4114" max="4114" width="13.625" style="283" customWidth="1"/>
    <col min="4115" max="4128" width="4.875" style="283" customWidth="1"/>
    <col min="4129" max="4363" width="9" style="283"/>
    <col min="4364" max="4364" width="4.25" style="283" customWidth="1"/>
    <col min="4365" max="4365" width="25" style="283" customWidth="1"/>
    <col min="4366" max="4366" width="41.625" style="283" customWidth="1"/>
    <col min="4367" max="4367" width="19.625" style="283" customWidth="1"/>
    <col min="4368" max="4368" width="33.875" style="283" customWidth="1"/>
    <col min="4369" max="4369" width="25" style="283" customWidth="1"/>
    <col min="4370" max="4370" width="13.625" style="283" customWidth="1"/>
    <col min="4371" max="4384" width="4.875" style="283" customWidth="1"/>
    <col min="4385" max="4619" width="9" style="283"/>
    <col min="4620" max="4620" width="4.25" style="283" customWidth="1"/>
    <col min="4621" max="4621" width="25" style="283" customWidth="1"/>
    <col min="4622" max="4622" width="41.625" style="283" customWidth="1"/>
    <col min="4623" max="4623" width="19.625" style="283" customWidth="1"/>
    <col min="4624" max="4624" width="33.875" style="283" customWidth="1"/>
    <col min="4625" max="4625" width="25" style="283" customWidth="1"/>
    <col min="4626" max="4626" width="13.625" style="283" customWidth="1"/>
    <col min="4627" max="4640" width="4.875" style="283" customWidth="1"/>
    <col min="4641" max="4875" width="9" style="283"/>
    <col min="4876" max="4876" width="4.25" style="283" customWidth="1"/>
    <col min="4877" max="4877" width="25" style="283" customWidth="1"/>
    <col min="4878" max="4878" width="41.625" style="283" customWidth="1"/>
    <col min="4879" max="4879" width="19.625" style="283" customWidth="1"/>
    <col min="4880" max="4880" width="33.875" style="283" customWidth="1"/>
    <col min="4881" max="4881" width="25" style="283" customWidth="1"/>
    <col min="4882" max="4882" width="13.625" style="283" customWidth="1"/>
    <col min="4883" max="4896" width="4.875" style="283" customWidth="1"/>
    <col min="4897" max="5131" width="9" style="283"/>
    <col min="5132" max="5132" width="4.25" style="283" customWidth="1"/>
    <col min="5133" max="5133" width="25" style="283" customWidth="1"/>
    <col min="5134" max="5134" width="41.625" style="283" customWidth="1"/>
    <col min="5135" max="5135" width="19.625" style="283" customWidth="1"/>
    <col min="5136" max="5136" width="33.875" style="283" customWidth="1"/>
    <col min="5137" max="5137" width="25" style="283" customWidth="1"/>
    <col min="5138" max="5138" width="13.625" style="283" customWidth="1"/>
    <col min="5139" max="5152" width="4.875" style="283" customWidth="1"/>
    <col min="5153" max="5387" width="9" style="283"/>
    <col min="5388" max="5388" width="4.25" style="283" customWidth="1"/>
    <col min="5389" max="5389" width="25" style="283" customWidth="1"/>
    <col min="5390" max="5390" width="41.625" style="283" customWidth="1"/>
    <col min="5391" max="5391" width="19.625" style="283" customWidth="1"/>
    <col min="5392" max="5392" width="33.875" style="283" customWidth="1"/>
    <col min="5393" max="5393" width="25" style="283" customWidth="1"/>
    <col min="5394" max="5394" width="13.625" style="283" customWidth="1"/>
    <col min="5395" max="5408" width="4.875" style="283" customWidth="1"/>
    <col min="5409" max="5643" width="9" style="283"/>
    <col min="5644" max="5644" width="4.25" style="283" customWidth="1"/>
    <col min="5645" max="5645" width="25" style="283" customWidth="1"/>
    <col min="5646" max="5646" width="41.625" style="283" customWidth="1"/>
    <col min="5647" max="5647" width="19.625" style="283" customWidth="1"/>
    <col min="5648" max="5648" width="33.875" style="283" customWidth="1"/>
    <col min="5649" max="5649" width="25" style="283" customWidth="1"/>
    <col min="5650" max="5650" width="13.625" style="283" customWidth="1"/>
    <col min="5651" max="5664" width="4.875" style="283" customWidth="1"/>
    <col min="5665" max="5899" width="9" style="283"/>
    <col min="5900" max="5900" width="4.25" style="283" customWidth="1"/>
    <col min="5901" max="5901" width="25" style="283" customWidth="1"/>
    <col min="5902" max="5902" width="41.625" style="283" customWidth="1"/>
    <col min="5903" max="5903" width="19.625" style="283" customWidth="1"/>
    <col min="5904" max="5904" width="33.875" style="283" customWidth="1"/>
    <col min="5905" max="5905" width="25" style="283" customWidth="1"/>
    <col min="5906" max="5906" width="13.625" style="283" customWidth="1"/>
    <col min="5907" max="5920" width="4.875" style="283" customWidth="1"/>
    <col min="5921" max="6155" width="9" style="283"/>
    <col min="6156" max="6156" width="4.25" style="283" customWidth="1"/>
    <col min="6157" max="6157" width="25" style="283" customWidth="1"/>
    <col min="6158" max="6158" width="41.625" style="283" customWidth="1"/>
    <col min="6159" max="6159" width="19.625" style="283" customWidth="1"/>
    <col min="6160" max="6160" width="33.875" style="283" customWidth="1"/>
    <col min="6161" max="6161" width="25" style="283" customWidth="1"/>
    <col min="6162" max="6162" width="13.625" style="283" customWidth="1"/>
    <col min="6163" max="6176" width="4.875" style="283" customWidth="1"/>
    <col min="6177" max="6411" width="9" style="283"/>
    <col min="6412" max="6412" width="4.25" style="283" customWidth="1"/>
    <col min="6413" max="6413" width="25" style="283" customWidth="1"/>
    <col min="6414" max="6414" width="41.625" style="283" customWidth="1"/>
    <col min="6415" max="6415" width="19.625" style="283" customWidth="1"/>
    <col min="6416" max="6416" width="33.875" style="283" customWidth="1"/>
    <col min="6417" max="6417" width="25" style="283" customWidth="1"/>
    <col min="6418" max="6418" width="13.625" style="283" customWidth="1"/>
    <col min="6419" max="6432" width="4.875" style="283" customWidth="1"/>
    <col min="6433" max="6667" width="9" style="283"/>
    <col min="6668" max="6668" width="4.25" style="283" customWidth="1"/>
    <col min="6669" max="6669" width="25" style="283" customWidth="1"/>
    <col min="6670" max="6670" width="41.625" style="283" customWidth="1"/>
    <col min="6671" max="6671" width="19.625" style="283" customWidth="1"/>
    <col min="6672" max="6672" width="33.875" style="283" customWidth="1"/>
    <col min="6673" max="6673" width="25" style="283" customWidth="1"/>
    <col min="6674" max="6674" width="13.625" style="283" customWidth="1"/>
    <col min="6675" max="6688" width="4.875" style="283" customWidth="1"/>
    <col min="6689" max="6923" width="9" style="283"/>
    <col min="6924" max="6924" width="4.25" style="283" customWidth="1"/>
    <col min="6925" max="6925" width="25" style="283" customWidth="1"/>
    <col min="6926" max="6926" width="41.625" style="283" customWidth="1"/>
    <col min="6927" max="6927" width="19.625" style="283" customWidth="1"/>
    <col min="6928" max="6928" width="33.875" style="283" customWidth="1"/>
    <col min="6929" max="6929" width="25" style="283" customWidth="1"/>
    <col min="6930" max="6930" width="13.625" style="283" customWidth="1"/>
    <col min="6931" max="6944" width="4.875" style="283" customWidth="1"/>
    <col min="6945" max="7179" width="9" style="283"/>
    <col min="7180" max="7180" width="4.25" style="283" customWidth="1"/>
    <col min="7181" max="7181" width="25" style="283" customWidth="1"/>
    <col min="7182" max="7182" width="41.625" style="283" customWidth="1"/>
    <col min="7183" max="7183" width="19.625" style="283" customWidth="1"/>
    <col min="7184" max="7184" width="33.875" style="283" customWidth="1"/>
    <col min="7185" max="7185" width="25" style="283" customWidth="1"/>
    <col min="7186" max="7186" width="13.625" style="283" customWidth="1"/>
    <col min="7187" max="7200" width="4.875" style="283" customWidth="1"/>
    <col min="7201" max="7435" width="9" style="283"/>
    <col min="7436" max="7436" width="4.25" style="283" customWidth="1"/>
    <col min="7437" max="7437" width="25" style="283" customWidth="1"/>
    <col min="7438" max="7438" width="41.625" style="283" customWidth="1"/>
    <col min="7439" max="7439" width="19.625" style="283" customWidth="1"/>
    <col min="7440" max="7440" width="33.875" style="283" customWidth="1"/>
    <col min="7441" max="7441" width="25" style="283" customWidth="1"/>
    <col min="7442" max="7442" width="13.625" style="283" customWidth="1"/>
    <col min="7443" max="7456" width="4.875" style="283" customWidth="1"/>
    <col min="7457" max="7691" width="9" style="283"/>
    <col min="7692" max="7692" width="4.25" style="283" customWidth="1"/>
    <col min="7693" max="7693" width="25" style="283" customWidth="1"/>
    <col min="7694" max="7694" width="41.625" style="283" customWidth="1"/>
    <col min="7695" max="7695" width="19.625" style="283" customWidth="1"/>
    <col min="7696" max="7696" width="33.875" style="283" customWidth="1"/>
    <col min="7697" max="7697" width="25" style="283" customWidth="1"/>
    <col min="7698" max="7698" width="13.625" style="283" customWidth="1"/>
    <col min="7699" max="7712" width="4.875" style="283" customWidth="1"/>
    <col min="7713" max="7947" width="9" style="283"/>
    <col min="7948" max="7948" width="4.25" style="283" customWidth="1"/>
    <col min="7949" max="7949" width="25" style="283" customWidth="1"/>
    <col min="7950" max="7950" width="41.625" style="283" customWidth="1"/>
    <col min="7951" max="7951" width="19.625" style="283" customWidth="1"/>
    <col min="7952" max="7952" width="33.875" style="283" customWidth="1"/>
    <col min="7953" max="7953" width="25" style="283" customWidth="1"/>
    <col min="7954" max="7954" width="13.625" style="283" customWidth="1"/>
    <col min="7955" max="7968" width="4.875" style="283" customWidth="1"/>
    <col min="7969" max="8203" width="9" style="283"/>
    <col min="8204" max="8204" width="4.25" style="283" customWidth="1"/>
    <col min="8205" max="8205" width="25" style="283" customWidth="1"/>
    <col min="8206" max="8206" width="41.625" style="283" customWidth="1"/>
    <col min="8207" max="8207" width="19.625" style="283" customWidth="1"/>
    <col min="8208" max="8208" width="33.875" style="283" customWidth="1"/>
    <col min="8209" max="8209" width="25" style="283" customWidth="1"/>
    <col min="8210" max="8210" width="13.625" style="283" customWidth="1"/>
    <col min="8211" max="8224" width="4.875" style="283" customWidth="1"/>
    <col min="8225" max="8459" width="9" style="283"/>
    <col min="8460" max="8460" width="4.25" style="283" customWidth="1"/>
    <col min="8461" max="8461" width="25" style="283" customWidth="1"/>
    <col min="8462" max="8462" width="41.625" style="283" customWidth="1"/>
    <col min="8463" max="8463" width="19.625" style="283" customWidth="1"/>
    <col min="8464" max="8464" width="33.875" style="283" customWidth="1"/>
    <col min="8465" max="8465" width="25" style="283" customWidth="1"/>
    <col min="8466" max="8466" width="13.625" style="283" customWidth="1"/>
    <col min="8467" max="8480" width="4.875" style="283" customWidth="1"/>
    <col min="8481" max="8715" width="9" style="283"/>
    <col min="8716" max="8716" width="4.25" style="283" customWidth="1"/>
    <col min="8717" max="8717" width="25" style="283" customWidth="1"/>
    <col min="8718" max="8718" width="41.625" style="283" customWidth="1"/>
    <col min="8719" max="8719" width="19.625" style="283" customWidth="1"/>
    <col min="8720" max="8720" width="33.875" style="283" customWidth="1"/>
    <col min="8721" max="8721" width="25" style="283" customWidth="1"/>
    <col min="8722" max="8722" width="13.625" style="283" customWidth="1"/>
    <col min="8723" max="8736" width="4.875" style="283" customWidth="1"/>
    <col min="8737" max="8971" width="9" style="283"/>
    <col min="8972" max="8972" width="4.25" style="283" customWidth="1"/>
    <col min="8973" max="8973" width="25" style="283" customWidth="1"/>
    <col min="8974" max="8974" width="41.625" style="283" customWidth="1"/>
    <col min="8975" max="8975" width="19.625" style="283" customWidth="1"/>
    <col min="8976" max="8976" width="33.875" style="283" customWidth="1"/>
    <col min="8977" max="8977" width="25" style="283" customWidth="1"/>
    <col min="8978" max="8978" width="13.625" style="283" customWidth="1"/>
    <col min="8979" max="8992" width="4.875" style="283" customWidth="1"/>
    <col min="8993" max="9227" width="9" style="283"/>
    <col min="9228" max="9228" width="4.25" style="283" customWidth="1"/>
    <col min="9229" max="9229" width="25" style="283" customWidth="1"/>
    <col min="9230" max="9230" width="41.625" style="283" customWidth="1"/>
    <col min="9231" max="9231" width="19.625" style="283" customWidth="1"/>
    <col min="9232" max="9232" width="33.875" style="283" customWidth="1"/>
    <col min="9233" max="9233" width="25" style="283" customWidth="1"/>
    <col min="9234" max="9234" width="13.625" style="283" customWidth="1"/>
    <col min="9235" max="9248" width="4.875" style="283" customWidth="1"/>
    <col min="9249" max="9483" width="9" style="283"/>
    <col min="9484" max="9484" width="4.25" style="283" customWidth="1"/>
    <col min="9485" max="9485" width="25" style="283" customWidth="1"/>
    <col min="9486" max="9486" width="41.625" style="283" customWidth="1"/>
    <col min="9487" max="9487" width="19.625" style="283" customWidth="1"/>
    <col min="9488" max="9488" width="33.875" style="283" customWidth="1"/>
    <col min="9489" max="9489" width="25" style="283" customWidth="1"/>
    <col min="9490" max="9490" width="13.625" style="283" customWidth="1"/>
    <col min="9491" max="9504" width="4.875" style="283" customWidth="1"/>
    <col min="9505" max="9739" width="9" style="283"/>
    <col min="9740" max="9740" width="4.25" style="283" customWidth="1"/>
    <col min="9741" max="9741" width="25" style="283" customWidth="1"/>
    <col min="9742" max="9742" width="41.625" style="283" customWidth="1"/>
    <col min="9743" max="9743" width="19.625" style="283" customWidth="1"/>
    <col min="9744" max="9744" width="33.875" style="283" customWidth="1"/>
    <col min="9745" max="9745" width="25" style="283" customWidth="1"/>
    <col min="9746" max="9746" width="13.625" style="283" customWidth="1"/>
    <col min="9747" max="9760" width="4.875" style="283" customWidth="1"/>
    <col min="9761" max="9995" width="9" style="283"/>
    <col min="9996" max="9996" width="4.25" style="283" customWidth="1"/>
    <col min="9997" max="9997" width="25" style="283" customWidth="1"/>
    <col min="9998" max="9998" width="41.625" style="283" customWidth="1"/>
    <col min="9999" max="9999" width="19.625" style="283" customWidth="1"/>
    <col min="10000" max="10000" width="33.875" style="283" customWidth="1"/>
    <col min="10001" max="10001" width="25" style="283" customWidth="1"/>
    <col min="10002" max="10002" width="13.625" style="283" customWidth="1"/>
    <col min="10003" max="10016" width="4.875" style="283" customWidth="1"/>
    <col min="10017" max="10251" width="9" style="283"/>
    <col min="10252" max="10252" width="4.25" style="283" customWidth="1"/>
    <col min="10253" max="10253" width="25" style="283" customWidth="1"/>
    <col min="10254" max="10254" width="41.625" style="283" customWidth="1"/>
    <col min="10255" max="10255" width="19.625" style="283" customWidth="1"/>
    <col min="10256" max="10256" width="33.875" style="283" customWidth="1"/>
    <col min="10257" max="10257" width="25" style="283" customWidth="1"/>
    <col min="10258" max="10258" width="13.625" style="283" customWidth="1"/>
    <col min="10259" max="10272" width="4.875" style="283" customWidth="1"/>
    <col min="10273" max="10507" width="9" style="283"/>
    <col min="10508" max="10508" width="4.25" style="283" customWidth="1"/>
    <col min="10509" max="10509" width="25" style="283" customWidth="1"/>
    <col min="10510" max="10510" width="41.625" style="283" customWidth="1"/>
    <col min="10511" max="10511" width="19.625" style="283" customWidth="1"/>
    <col min="10512" max="10512" width="33.875" style="283" customWidth="1"/>
    <col min="10513" max="10513" width="25" style="283" customWidth="1"/>
    <col min="10514" max="10514" width="13.625" style="283" customWidth="1"/>
    <col min="10515" max="10528" width="4.875" style="283" customWidth="1"/>
    <col min="10529" max="10763" width="9" style="283"/>
    <col min="10764" max="10764" width="4.25" style="283" customWidth="1"/>
    <col min="10765" max="10765" width="25" style="283" customWidth="1"/>
    <col min="10766" max="10766" width="41.625" style="283" customWidth="1"/>
    <col min="10767" max="10767" width="19.625" style="283" customWidth="1"/>
    <col min="10768" max="10768" width="33.875" style="283" customWidth="1"/>
    <col min="10769" max="10769" width="25" style="283" customWidth="1"/>
    <col min="10770" max="10770" width="13.625" style="283" customWidth="1"/>
    <col min="10771" max="10784" width="4.875" style="283" customWidth="1"/>
    <col min="10785" max="11019" width="9" style="283"/>
    <col min="11020" max="11020" width="4.25" style="283" customWidth="1"/>
    <col min="11021" max="11021" width="25" style="283" customWidth="1"/>
    <col min="11022" max="11022" width="41.625" style="283" customWidth="1"/>
    <col min="11023" max="11023" width="19.625" style="283" customWidth="1"/>
    <col min="11024" max="11024" width="33.875" style="283" customWidth="1"/>
    <col min="11025" max="11025" width="25" style="283" customWidth="1"/>
    <col min="11026" max="11026" width="13.625" style="283" customWidth="1"/>
    <col min="11027" max="11040" width="4.875" style="283" customWidth="1"/>
    <col min="11041" max="11275" width="9" style="283"/>
    <col min="11276" max="11276" width="4.25" style="283" customWidth="1"/>
    <col min="11277" max="11277" width="25" style="283" customWidth="1"/>
    <col min="11278" max="11278" width="41.625" style="283" customWidth="1"/>
    <col min="11279" max="11279" width="19.625" style="283" customWidth="1"/>
    <col min="11280" max="11280" width="33.875" style="283" customWidth="1"/>
    <col min="11281" max="11281" width="25" style="283" customWidth="1"/>
    <col min="11282" max="11282" width="13.625" style="283" customWidth="1"/>
    <col min="11283" max="11296" width="4.875" style="283" customWidth="1"/>
    <col min="11297" max="11531" width="9" style="283"/>
    <col min="11532" max="11532" width="4.25" style="283" customWidth="1"/>
    <col min="11533" max="11533" width="25" style="283" customWidth="1"/>
    <col min="11534" max="11534" width="41.625" style="283" customWidth="1"/>
    <col min="11535" max="11535" width="19.625" style="283" customWidth="1"/>
    <col min="11536" max="11536" width="33.875" style="283" customWidth="1"/>
    <col min="11537" max="11537" width="25" style="283" customWidth="1"/>
    <col min="11538" max="11538" width="13.625" style="283" customWidth="1"/>
    <col min="11539" max="11552" width="4.875" style="283" customWidth="1"/>
    <col min="11553" max="11787" width="9" style="283"/>
    <col min="11788" max="11788" width="4.25" style="283" customWidth="1"/>
    <col min="11789" max="11789" width="25" style="283" customWidth="1"/>
    <col min="11790" max="11790" width="41.625" style="283" customWidth="1"/>
    <col min="11791" max="11791" width="19.625" style="283" customWidth="1"/>
    <col min="11792" max="11792" width="33.875" style="283" customWidth="1"/>
    <col min="11793" max="11793" width="25" style="283" customWidth="1"/>
    <col min="11794" max="11794" width="13.625" style="283" customWidth="1"/>
    <col min="11795" max="11808" width="4.875" style="283" customWidth="1"/>
    <col min="11809" max="12043" width="9" style="283"/>
    <col min="12044" max="12044" width="4.25" style="283" customWidth="1"/>
    <col min="12045" max="12045" width="25" style="283" customWidth="1"/>
    <col min="12046" max="12046" width="41.625" style="283" customWidth="1"/>
    <col min="12047" max="12047" width="19.625" style="283" customWidth="1"/>
    <col min="12048" max="12048" width="33.875" style="283" customWidth="1"/>
    <col min="12049" max="12049" width="25" style="283" customWidth="1"/>
    <col min="12050" max="12050" width="13.625" style="283" customWidth="1"/>
    <col min="12051" max="12064" width="4.875" style="283" customWidth="1"/>
    <col min="12065" max="12299" width="9" style="283"/>
    <col min="12300" max="12300" width="4.25" style="283" customWidth="1"/>
    <col min="12301" max="12301" width="25" style="283" customWidth="1"/>
    <col min="12302" max="12302" width="41.625" style="283" customWidth="1"/>
    <col min="12303" max="12303" width="19.625" style="283" customWidth="1"/>
    <col min="12304" max="12304" width="33.875" style="283" customWidth="1"/>
    <col min="12305" max="12305" width="25" style="283" customWidth="1"/>
    <col min="12306" max="12306" width="13.625" style="283" customWidth="1"/>
    <col min="12307" max="12320" width="4.875" style="283" customWidth="1"/>
    <col min="12321" max="12555" width="9" style="283"/>
    <col min="12556" max="12556" width="4.25" style="283" customWidth="1"/>
    <col min="12557" max="12557" width="25" style="283" customWidth="1"/>
    <col min="12558" max="12558" width="41.625" style="283" customWidth="1"/>
    <col min="12559" max="12559" width="19.625" style="283" customWidth="1"/>
    <col min="12560" max="12560" width="33.875" style="283" customWidth="1"/>
    <col min="12561" max="12561" width="25" style="283" customWidth="1"/>
    <col min="12562" max="12562" width="13.625" style="283" customWidth="1"/>
    <col min="12563" max="12576" width="4.875" style="283" customWidth="1"/>
    <col min="12577" max="12811" width="9" style="283"/>
    <col min="12812" max="12812" width="4.25" style="283" customWidth="1"/>
    <col min="12813" max="12813" width="25" style="283" customWidth="1"/>
    <col min="12814" max="12814" width="41.625" style="283" customWidth="1"/>
    <col min="12815" max="12815" width="19.625" style="283" customWidth="1"/>
    <col min="12816" max="12816" width="33.875" style="283" customWidth="1"/>
    <col min="12817" max="12817" width="25" style="283" customWidth="1"/>
    <col min="12818" max="12818" width="13.625" style="283" customWidth="1"/>
    <col min="12819" max="12832" width="4.875" style="283" customWidth="1"/>
    <col min="12833" max="13067" width="9" style="283"/>
    <col min="13068" max="13068" width="4.25" style="283" customWidth="1"/>
    <col min="13069" max="13069" width="25" style="283" customWidth="1"/>
    <col min="13070" max="13070" width="41.625" style="283" customWidth="1"/>
    <col min="13071" max="13071" width="19.625" style="283" customWidth="1"/>
    <col min="13072" max="13072" width="33.875" style="283" customWidth="1"/>
    <col min="13073" max="13073" width="25" style="283" customWidth="1"/>
    <col min="13074" max="13074" width="13.625" style="283" customWidth="1"/>
    <col min="13075" max="13088" width="4.875" style="283" customWidth="1"/>
    <col min="13089" max="13323" width="9" style="283"/>
    <col min="13324" max="13324" width="4.25" style="283" customWidth="1"/>
    <col min="13325" max="13325" width="25" style="283" customWidth="1"/>
    <col min="13326" max="13326" width="41.625" style="283" customWidth="1"/>
    <col min="13327" max="13327" width="19.625" style="283" customWidth="1"/>
    <col min="13328" max="13328" width="33.875" style="283" customWidth="1"/>
    <col min="13329" max="13329" width="25" style="283" customWidth="1"/>
    <col min="13330" max="13330" width="13.625" style="283" customWidth="1"/>
    <col min="13331" max="13344" width="4.875" style="283" customWidth="1"/>
    <col min="13345" max="13579" width="9" style="283"/>
    <col min="13580" max="13580" width="4.25" style="283" customWidth="1"/>
    <col min="13581" max="13581" width="25" style="283" customWidth="1"/>
    <col min="13582" max="13582" width="41.625" style="283" customWidth="1"/>
    <col min="13583" max="13583" width="19.625" style="283" customWidth="1"/>
    <col min="13584" max="13584" width="33.875" style="283" customWidth="1"/>
    <col min="13585" max="13585" width="25" style="283" customWidth="1"/>
    <col min="13586" max="13586" width="13.625" style="283" customWidth="1"/>
    <col min="13587" max="13600" width="4.875" style="283" customWidth="1"/>
    <col min="13601" max="13835" width="9" style="283"/>
    <col min="13836" max="13836" width="4.25" style="283" customWidth="1"/>
    <col min="13837" max="13837" width="25" style="283" customWidth="1"/>
    <col min="13838" max="13838" width="41.625" style="283" customWidth="1"/>
    <col min="13839" max="13839" width="19.625" style="283" customWidth="1"/>
    <col min="13840" max="13840" width="33.875" style="283" customWidth="1"/>
    <col min="13841" max="13841" width="25" style="283" customWidth="1"/>
    <col min="13842" max="13842" width="13.625" style="283" customWidth="1"/>
    <col min="13843" max="13856" width="4.875" style="283" customWidth="1"/>
    <col min="13857" max="14091" width="9" style="283"/>
    <col min="14092" max="14092" width="4.25" style="283" customWidth="1"/>
    <col min="14093" max="14093" width="25" style="283" customWidth="1"/>
    <col min="14094" max="14094" width="41.625" style="283" customWidth="1"/>
    <col min="14095" max="14095" width="19.625" style="283" customWidth="1"/>
    <col min="14096" max="14096" width="33.875" style="283" customWidth="1"/>
    <col min="14097" max="14097" width="25" style="283" customWidth="1"/>
    <col min="14098" max="14098" width="13.625" style="283" customWidth="1"/>
    <col min="14099" max="14112" width="4.875" style="283" customWidth="1"/>
    <col min="14113" max="14347" width="9" style="283"/>
    <col min="14348" max="14348" width="4.25" style="283" customWidth="1"/>
    <col min="14349" max="14349" width="25" style="283" customWidth="1"/>
    <col min="14350" max="14350" width="41.625" style="283" customWidth="1"/>
    <col min="14351" max="14351" width="19.625" style="283" customWidth="1"/>
    <col min="14352" max="14352" width="33.875" style="283" customWidth="1"/>
    <col min="14353" max="14353" width="25" style="283" customWidth="1"/>
    <col min="14354" max="14354" width="13.625" style="283" customWidth="1"/>
    <col min="14355" max="14368" width="4.875" style="283" customWidth="1"/>
    <col min="14369" max="14603" width="9" style="283"/>
    <col min="14604" max="14604" width="4.25" style="283" customWidth="1"/>
    <col min="14605" max="14605" width="25" style="283" customWidth="1"/>
    <col min="14606" max="14606" width="41.625" style="283" customWidth="1"/>
    <col min="14607" max="14607" width="19.625" style="283" customWidth="1"/>
    <col min="14608" max="14608" width="33.875" style="283" customWidth="1"/>
    <col min="14609" max="14609" width="25" style="283" customWidth="1"/>
    <col min="14610" max="14610" width="13.625" style="283" customWidth="1"/>
    <col min="14611" max="14624" width="4.875" style="283" customWidth="1"/>
    <col min="14625" max="14859" width="9" style="283"/>
    <col min="14860" max="14860" width="4.25" style="283" customWidth="1"/>
    <col min="14861" max="14861" width="25" style="283" customWidth="1"/>
    <col min="14862" max="14862" width="41.625" style="283" customWidth="1"/>
    <col min="14863" max="14863" width="19.625" style="283" customWidth="1"/>
    <col min="14864" max="14864" width="33.875" style="283" customWidth="1"/>
    <col min="14865" max="14865" width="25" style="283" customWidth="1"/>
    <col min="14866" max="14866" width="13.625" style="283" customWidth="1"/>
    <col min="14867" max="14880" width="4.875" style="283" customWidth="1"/>
    <col min="14881" max="15115" width="9" style="283"/>
    <col min="15116" max="15116" width="4.25" style="283" customWidth="1"/>
    <col min="15117" max="15117" width="25" style="283" customWidth="1"/>
    <col min="15118" max="15118" width="41.625" style="283" customWidth="1"/>
    <col min="15119" max="15119" width="19.625" style="283" customWidth="1"/>
    <col min="15120" max="15120" width="33.875" style="283" customWidth="1"/>
    <col min="15121" max="15121" width="25" style="283" customWidth="1"/>
    <col min="15122" max="15122" width="13.625" style="283" customWidth="1"/>
    <col min="15123" max="15136" width="4.875" style="283" customWidth="1"/>
    <col min="15137" max="15371" width="9" style="283"/>
    <col min="15372" max="15372" width="4.25" style="283" customWidth="1"/>
    <col min="15373" max="15373" width="25" style="283" customWidth="1"/>
    <col min="15374" max="15374" width="41.625" style="283" customWidth="1"/>
    <col min="15375" max="15375" width="19.625" style="283" customWidth="1"/>
    <col min="15376" max="15376" width="33.875" style="283" customWidth="1"/>
    <col min="15377" max="15377" width="25" style="283" customWidth="1"/>
    <col min="15378" max="15378" width="13.625" style="283" customWidth="1"/>
    <col min="15379" max="15392" width="4.875" style="283" customWidth="1"/>
    <col min="15393" max="15627" width="9" style="283"/>
    <col min="15628" max="15628" width="4.25" style="283" customWidth="1"/>
    <col min="15629" max="15629" width="25" style="283" customWidth="1"/>
    <col min="15630" max="15630" width="41.625" style="283" customWidth="1"/>
    <col min="15631" max="15631" width="19.625" style="283" customWidth="1"/>
    <col min="15632" max="15632" width="33.875" style="283" customWidth="1"/>
    <col min="15633" max="15633" width="25" style="283" customWidth="1"/>
    <col min="15634" max="15634" width="13.625" style="283" customWidth="1"/>
    <col min="15635" max="15648" width="4.875" style="283" customWidth="1"/>
    <col min="15649" max="15883" width="9" style="283"/>
    <col min="15884" max="15884" width="4.25" style="283" customWidth="1"/>
    <col min="15885" max="15885" width="25" style="283" customWidth="1"/>
    <col min="15886" max="15886" width="41.625" style="283" customWidth="1"/>
    <col min="15887" max="15887" width="19.625" style="283" customWidth="1"/>
    <col min="15888" max="15888" width="33.875" style="283" customWidth="1"/>
    <col min="15889" max="15889" width="25" style="283" customWidth="1"/>
    <col min="15890" max="15890" width="13.625" style="283" customWidth="1"/>
    <col min="15891" max="15904" width="4.875" style="283" customWidth="1"/>
    <col min="15905" max="16139" width="9" style="283"/>
    <col min="16140" max="16140" width="4.25" style="283" customWidth="1"/>
    <col min="16141" max="16141" width="25" style="283" customWidth="1"/>
    <col min="16142" max="16142" width="41.625" style="283" customWidth="1"/>
    <col min="16143" max="16143" width="19.625" style="283" customWidth="1"/>
    <col min="16144" max="16144" width="33.875" style="283" customWidth="1"/>
    <col min="16145" max="16145" width="25" style="283" customWidth="1"/>
    <col min="16146" max="16146" width="13.625" style="283" customWidth="1"/>
    <col min="16147" max="16160" width="4.875" style="283" customWidth="1"/>
    <col min="16161" max="16384" width="9" style="283"/>
  </cols>
  <sheetData>
    <row r="2" spans="1:32" ht="20.25" customHeight="1" x14ac:dyDescent="0.15">
      <c r="A2" s="299" t="s">
        <v>393</v>
      </c>
      <c r="B2" s="299"/>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row>
    <row r="3" spans="1:32" ht="20.25" customHeight="1" x14ac:dyDescent="0.15">
      <c r="A3" s="1107" t="s">
        <v>394</v>
      </c>
      <c r="B3" s="1107"/>
      <c r="C3" s="1107"/>
      <c r="D3" s="1107"/>
      <c r="E3" s="1107"/>
      <c r="F3" s="1107"/>
      <c r="G3" s="1107"/>
      <c r="H3" s="1107"/>
      <c r="I3" s="1107"/>
      <c r="J3" s="1107"/>
      <c r="K3" s="1107"/>
      <c r="L3" s="1107"/>
      <c r="M3" s="1107"/>
      <c r="N3" s="1107"/>
      <c r="O3" s="1107"/>
      <c r="P3" s="1107"/>
      <c r="Q3" s="1107"/>
      <c r="R3" s="1107"/>
      <c r="S3" s="1107"/>
      <c r="T3" s="1107"/>
      <c r="U3" s="1107"/>
      <c r="V3" s="1107"/>
      <c r="W3" s="1107"/>
      <c r="X3" s="1107"/>
      <c r="Y3" s="1107"/>
      <c r="Z3" s="1107"/>
      <c r="AA3" s="1107"/>
      <c r="AB3" s="1107"/>
      <c r="AC3" s="1107"/>
      <c r="AD3" s="1107"/>
      <c r="AE3" s="1107"/>
      <c r="AF3" s="1107"/>
    </row>
    <row r="4" spans="1:32" ht="20.25" customHeight="1" x14ac:dyDescent="0.15">
      <c r="A4" s="301"/>
      <c r="B4" s="301"/>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row>
    <row r="5" spans="1:32" ht="30" customHeight="1" x14ac:dyDescent="0.15">
      <c r="A5" s="301"/>
      <c r="B5" s="301"/>
      <c r="C5" s="300"/>
      <c r="D5" s="300"/>
      <c r="E5" s="300"/>
      <c r="F5" s="300"/>
      <c r="G5" s="300"/>
      <c r="H5" s="300"/>
      <c r="I5" s="300"/>
      <c r="J5" s="301"/>
      <c r="K5" s="301"/>
      <c r="L5" s="301"/>
      <c r="M5" s="301"/>
      <c r="N5" s="301"/>
      <c r="O5" s="301"/>
      <c r="P5" s="301"/>
      <c r="Q5" s="301"/>
      <c r="R5" s="301"/>
      <c r="S5" s="1025" t="s">
        <v>395</v>
      </c>
      <c r="T5" s="1026"/>
      <c r="U5" s="1026"/>
      <c r="V5" s="1027"/>
      <c r="W5" s="302"/>
      <c r="X5" s="303"/>
      <c r="Y5" s="303"/>
      <c r="Z5" s="303"/>
      <c r="AA5" s="303"/>
      <c r="AB5" s="303"/>
      <c r="AC5" s="303"/>
      <c r="AD5" s="303"/>
      <c r="AE5" s="303"/>
      <c r="AF5" s="397"/>
    </row>
    <row r="6" spans="1:32" ht="20.25" customHeight="1" x14ac:dyDescent="0.15">
      <c r="A6" s="301"/>
      <c r="B6" s="301"/>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row>
    <row r="7" spans="1:32" ht="17.25" customHeight="1" x14ac:dyDescent="0.15">
      <c r="A7" s="1025" t="s">
        <v>41</v>
      </c>
      <c r="B7" s="1026"/>
      <c r="C7" s="1027"/>
      <c r="D7" s="1025" t="s">
        <v>396</v>
      </c>
      <c r="E7" s="1027"/>
      <c r="F7" s="1025" t="s">
        <v>397</v>
      </c>
      <c r="G7" s="1027"/>
      <c r="H7" s="1025" t="s">
        <v>398</v>
      </c>
      <c r="I7" s="1026"/>
      <c r="J7" s="1026"/>
      <c r="K7" s="1026"/>
      <c r="L7" s="1026"/>
      <c r="M7" s="1026"/>
      <c r="N7" s="1026"/>
      <c r="O7" s="1026"/>
      <c r="P7" s="1026"/>
      <c r="Q7" s="1026"/>
      <c r="R7" s="1026"/>
      <c r="S7" s="1026"/>
      <c r="T7" s="1026"/>
      <c r="U7" s="1026"/>
      <c r="V7" s="1026"/>
      <c r="W7" s="1026"/>
      <c r="X7" s="1027"/>
      <c r="Y7" s="1025" t="s">
        <v>399</v>
      </c>
      <c r="Z7" s="1026"/>
      <c r="AA7" s="1026"/>
      <c r="AB7" s="1027"/>
      <c r="AC7" s="1025" t="s">
        <v>400</v>
      </c>
      <c r="AD7" s="1026"/>
      <c r="AE7" s="1026"/>
      <c r="AF7" s="1027"/>
    </row>
    <row r="8" spans="1:32" ht="18.75" customHeight="1" x14ac:dyDescent="0.15">
      <c r="A8" s="1112" t="s">
        <v>382</v>
      </c>
      <c r="B8" s="1115" t="s">
        <v>455</v>
      </c>
      <c r="C8" s="1118" t="s">
        <v>456</v>
      </c>
      <c r="D8" s="304"/>
      <c r="E8" s="305"/>
      <c r="F8" s="306"/>
      <c r="G8" s="305"/>
      <c r="H8" s="307" t="s">
        <v>401</v>
      </c>
      <c r="I8" s="308" t="s">
        <v>382</v>
      </c>
      <c r="J8" s="309" t="s">
        <v>457</v>
      </c>
      <c r="K8" s="310"/>
      <c r="L8" s="308" t="s">
        <v>382</v>
      </c>
      <c r="M8" s="309" t="s">
        <v>458</v>
      </c>
      <c r="N8" s="309"/>
      <c r="O8" s="309"/>
      <c r="P8" s="309"/>
      <c r="Q8" s="309"/>
      <c r="R8" s="309"/>
      <c r="S8" s="309"/>
      <c r="T8" s="309"/>
      <c r="U8" s="309"/>
      <c r="V8" s="309"/>
      <c r="W8" s="309"/>
      <c r="X8" s="311"/>
      <c r="Y8" s="401" t="s">
        <v>382</v>
      </c>
      <c r="Z8" s="312" t="s">
        <v>402</v>
      </c>
      <c r="AA8" s="312"/>
      <c r="AB8" s="313"/>
      <c r="AC8" s="401" t="s">
        <v>382</v>
      </c>
      <c r="AD8" s="312" t="s">
        <v>402</v>
      </c>
      <c r="AE8" s="312"/>
      <c r="AF8" s="313"/>
    </row>
    <row r="9" spans="1:32" ht="18.75" customHeight="1" x14ac:dyDescent="0.15">
      <c r="A9" s="1113"/>
      <c r="B9" s="1116"/>
      <c r="C9" s="1119"/>
      <c r="D9" s="314"/>
      <c r="E9" s="315"/>
      <c r="F9" s="316"/>
      <c r="G9" s="315"/>
      <c r="H9" s="1110" t="s">
        <v>403</v>
      </c>
      <c r="I9" s="1108" t="s">
        <v>382</v>
      </c>
      <c r="J9" s="1105" t="s">
        <v>459</v>
      </c>
      <c r="K9" s="1105"/>
      <c r="L9" s="1105"/>
      <c r="M9" s="1108" t="s">
        <v>382</v>
      </c>
      <c r="N9" s="1105" t="s">
        <v>404</v>
      </c>
      <c r="O9" s="1105"/>
      <c r="P9" s="1105"/>
      <c r="Q9" s="317"/>
      <c r="R9" s="317"/>
      <c r="S9" s="317"/>
      <c r="T9" s="317"/>
      <c r="U9" s="317"/>
      <c r="V9" s="317"/>
      <c r="W9" s="317"/>
      <c r="X9" s="318"/>
      <c r="Y9" s="402" t="s">
        <v>382</v>
      </c>
      <c r="Z9" s="287" t="s">
        <v>405</v>
      </c>
      <c r="AA9" s="319"/>
      <c r="AB9" s="320"/>
      <c r="AC9" s="402" t="s">
        <v>382</v>
      </c>
      <c r="AD9" s="287" t="s">
        <v>405</v>
      </c>
      <c r="AE9" s="319"/>
      <c r="AF9" s="320"/>
    </row>
    <row r="10" spans="1:32" ht="18.75" customHeight="1" x14ac:dyDescent="0.15">
      <c r="A10" s="1113"/>
      <c r="B10" s="1116"/>
      <c r="C10" s="1119"/>
      <c r="D10" s="314"/>
      <c r="E10" s="315"/>
      <c r="F10" s="316"/>
      <c r="G10" s="315"/>
      <c r="H10" s="1111"/>
      <c r="I10" s="1109"/>
      <c r="J10" s="1106"/>
      <c r="K10" s="1106"/>
      <c r="L10" s="1106"/>
      <c r="M10" s="1109"/>
      <c r="N10" s="1106"/>
      <c r="O10" s="1106"/>
      <c r="P10" s="1106"/>
      <c r="Q10" s="321"/>
      <c r="R10" s="321"/>
      <c r="S10" s="321"/>
      <c r="T10" s="321"/>
      <c r="U10" s="321"/>
      <c r="V10" s="321"/>
      <c r="W10" s="321"/>
      <c r="X10" s="322"/>
      <c r="Y10" s="323"/>
      <c r="Z10" s="324"/>
      <c r="AA10" s="324"/>
      <c r="AB10" s="325"/>
      <c r="AC10" s="323"/>
      <c r="AD10" s="324"/>
      <c r="AE10" s="324"/>
      <c r="AF10" s="325"/>
    </row>
    <row r="11" spans="1:32" ht="18.75" customHeight="1" x14ac:dyDescent="0.15">
      <c r="A11" s="1113"/>
      <c r="B11" s="1116"/>
      <c r="C11" s="1119"/>
      <c r="D11" s="314"/>
      <c r="E11" s="315"/>
      <c r="F11" s="316"/>
      <c r="G11" s="315"/>
      <c r="H11" s="1110" t="s">
        <v>406</v>
      </c>
      <c r="I11" s="1108" t="s">
        <v>382</v>
      </c>
      <c r="J11" s="1105" t="s">
        <v>459</v>
      </c>
      <c r="K11" s="1105"/>
      <c r="L11" s="1105"/>
      <c r="M11" s="1108" t="s">
        <v>382</v>
      </c>
      <c r="N11" s="1105" t="s">
        <v>404</v>
      </c>
      <c r="O11" s="1105"/>
      <c r="P11" s="1105"/>
      <c r="Q11" s="317"/>
      <c r="R11" s="317"/>
      <c r="S11" s="317"/>
      <c r="T11" s="317"/>
      <c r="U11" s="317"/>
      <c r="V11" s="317"/>
      <c r="W11" s="317"/>
      <c r="X11" s="318"/>
      <c r="Y11" s="323"/>
      <c r="Z11" s="324"/>
      <c r="AA11" s="324"/>
      <c r="AB11" s="325"/>
      <c r="AC11" s="323"/>
      <c r="AD11" s="324"/>
      <c r="AE11" s="324"/>
      <c r="AF11" s="325"/>
    </row>
    <row r="12" spans="1:32" ht="18.75" customHeight="1" x14ac:dyDescent="0.15">
      <c r="A12" s="1113"/>
      <c r="B12" s="1116"/>
      <c r="C12" s="1119"/>
      <c r="D12" s="314"/>
      <c r="E12" s="315"/>
      <c r="F12" s="316"/>
      <c r="G12" s="315"/>
      <c r="H12" s="1111"/>
      <c r="I12" s="1109"/>
      <c r="J12" s="1106"/>
      <c r="K12" s="1106"/>
      <c r="L12" s="1106"/>
      <c r="M12" s="1109"/>
      <c r="N12" s="1106"/>
      <c r="O12" s="1106"/>
      <c r="P12" s="1106"/>
      <c r="Q12" s="321"/>
      <c r="R12" s="321"/>
      <c r="S12" s="321"/>
      <c r="T12" s="321"/>
      <c r="U12" s="321"/>
      <c r="V12" s="321"/>
      <c r="W12" s="321"/>
      <c r="X12" s="322"/>
      <c r="Y12" s="323"/>
      <c r="Z12" s="324"/>
      <c r="AA12" s="324"/>
      <c r="AB12" s="325"/>
      <c r="AC12" s="323"/>
      <c r="AD12" s="324"/>
      <c r="AE12" s="324"/>
      <c r="AF12" s="325"/>
    </row>
    <row r="13" spans="1:32" ht="18.75" customHeight="1" x14ac:dyDescent="0.15">
      <c r="A13" s="1113"/>
      <c r="B13" s="1116"/>
      <c r="C13" s="1119"/>
      <c r="D13" s="314"/>
      <c r="E13" s="315"/>
      <c r="F13" s="316"/>
      <c r="G13" s="315"/>
      <c r="H13" s="326" t="s">
        <v>407</v>
      </c>
      <c r="I13" s="327" t="s">
        <v>382</v>
      </c>
      <c r="J13" s="328" t="s">
        <v>457</v>
      </c>
      <c r="K13" s="328"/>
      <c r="L13" s="329" t="s">
        <v>382</v>
      </c>
      <c r="M13" s="328" t="s">
        <v>460</v>
      </c>
      <c r="N13" s="328"/>
      <c r="O13" s="329" t="s">
        <v>382</v>
      </c>
      <c r="P13" s="328" t="s">
        <v>461</v>
      </c>
      <c r="Q13" s="330"/>
      <c r="R13" s="329" t="s">
        <v>382</v>
      </c>
      <c r="S13" s="328" t="s">
        <v>462</v>
      </c>
      <c r="T13" s="330"/>
      <c r="U13" s="330"/>
      <c r="V13" s="330"/>
      <c r="W13" s="330"/>
      <c r="X13" s="331"/>
      <c r="Y13" s="323"/>
      <c r="Z13" s="324"/>
      <c r="AA13" s="324"/>
      <c r="AB13" s="325"/>
      <c r="AC13" s="323"/>
      <c r="AD13" s="324"/>
      <c r="AE13" s="324"/>
      <c r="AF13" s="325"/>
    </row>
    <row r="14" spans="1:32" ht="18.75" customHeight="1" x14ac:dyDescent="0.15">
      <c r="A14" s="1113"/>
      <c r="B14" s="1116"/>
      <c r="C14" s="1119"/>
      <c r="D14" s="314"/>
      <c r="E14" s="315"/>
      <c r="F14" s="316"/>
      <c r="G14" s="315"/>
      <c r="H14" s="332" t="s">
        <v>463</v>
      </c>
      <c r="I14" s="333" t="s">
        <v>382</v>
      </c>
      <c r="J14" s="334" t="s">
        <v>408</v>
      </c>
      <c r="K14" s="334"/>
      <c r="L14" s="335" t="s">
        <v>382</v>
      </c>
      <c r="M14" s="334" t="s">
        <v>409</v>
      </c>
      <c r="N14" s="334"/>
      <c r="O14" s="335" t="s">
        <v>382</v>
      </c>
      <c r="P14" s="334" t="s">
        <v>410</v>
      </c>
      <c r="Q14" s="336"/>
      <c r="R14" s="335"/>
      <c r="S14" s="334"/>
      <c r="T14" s="336"/>
      <c r="U14" s="336"/>
      <c r="V14" s="336"/>
      <c r="W14" s="336"/>
      <c r="X14" s="337"/>
      <c r="Y14" s="323"/>
      <c r="Z14" s="324"/>
      <c r="AA14" s="324"/>
      <c r="AB14" s="325"/>
      <c r="AC14" s="323"/>
      <c r="AD14" s="324"/>
      <c r="AE14" s="324"/>
      <c r="AF14" s="325"/>
    </row>
    <row r="15" spans="1:32" ht="18.75" customHeight="1" x14ac:dyDescent="0.15">
      <c r="A15" s="1114"/>
      <c r="B15" s="1117"/>
      <c r="C15" s="1120"/>
      <c r="D15" s="338"/>
      <c r="E15" s="339"/>
      <c r="F15" s="340"/>
      <c r="G15" s="339"/>
      <c r="H15" s="341" t="s">
        <v>464</v>
      </c>
      <c r="I15" s="342" t="s">
        <v>382</v>
      </c>
      <c r="J15" s="343" t="s">
        <v>457</v>
      </c>
      <c r="K15" s="343"/>
      <c r="L15" s="344" t="s">
        <v>382</v>
      </c>
      <c r="M15" s="343" t="s">
        <v>458</v>
      </c>
      <c r="N15" s="343"/>
      <c r="O15" s="343"/>
      <c r="P15" s="343"/>
      <c r="Q15" s="345"/>
      <c r="R15" s="345"/>
      <c r="S15" s="345"/>
      <c r="T15" s="345"/>
      <c r="U15" s="345"/>
      <c r="V15" s="345"/>
      <c r="W15" s="345"/>
      <c r="X15" s="346"/>
      <c r="Y15" s="347"/>
      <c r="Z15" s="348"/>
      <c r="AA15" s="348"/>
      <c r="AB15" s="349"/>
      <c r="AC15" s="347"/>
      <c r="AD15" s="348"/>
      <c r="AE15" s="348"/>
      <c r="AF15" s="349"/>
    </row>
    <row r="16" spans="1:32" ht="18.75" customHeight="1" x14ac:dyDescent="0.15">
      <c r="A16" s="1112" t="s">
        <v>382</v>
      </c>
      <c r="B16" s="1115" t="s">
        <v>465</v>
      </c>
      <c r="C16" s="1118" t="s">
        <v>466</v>
      </c>
      <c r="D16" s="304"/>
      <c r="E16" s="305"/>
      <c r="F16" s="306"/>
      <c r="G16" s="313"/>
      <c r="H16" s="350" t="s">
        <v>411</v>
      </c>
      <c r="I16" s="308" t="s">
        <v>382</v>
      </c>
      <c r="J16" s="287" t="s">
        <v>457</v>
      </c>
      <c r="K16" s="287"/>
      <c r="L16" s="398"/>
      <c r="M16" s="308" t="s">
        <v>382</v>
      </c>
      <c r="N16" s="287" t="s">
        <v>412</v>
      </c>
      <c r="O16" s="287"/>
      <c r="P16" s="398"/>
      <c r="Q16" s="308" t="s">
        <v>382</v>
      </c>
      <c r="R16" s="300" t="s">
        <v>413</v>
      </c>
      <c r="S16" s="404"/>
      <c r="T16" s="404"/>
      <c r="U16" s="404"/>
      <c r="V16" s="404"/>
      <c r="W16" s="404"/>
      <c r="X16" s="351"/>
      <c r="Y16" s="401" t="s">
        <v>382</v>
      </c>
      <c r="Z16" s="312" t="s">
        <v>402</v>
      </c>
      <c r="AA16" s="312"/>
      <c r="AB16" s="313"/>
      <c r="AC16" s="401" t="s">
        <v>382</v>
      </c>
      <c r="AD16" s="312" t="s">
        <v>402</v>
      </c>
      <c r="AE16" s="312"/>
      <c r="AF16" s="313"/>
    </row>
    <row r="17" spans="1:32" ht="18.75" customHeight="1" x14ac:dyDescent="0.15">
      <c r="A17" s="1113"/>
      <c r="B17" s="1116"/>
      <c r="C17" s="1119"/>
      <c r="D17" s="314"/>
      <c r="E17" s="315"/>
      <c r="F17" s="316"/>
      <c r="G17" s="320"/>
      <c r="H17" s="352" t="s">
        <v>414</v>
      </c>
      <c r="I17" s="333" t="s">
        <v>382</v>
      </c>
      <c r="J17" s="328" t="s">
        <v>457</v>
      </c>
      <c r="K17" s="353"/>
      <c r="L17" s="329" t="s">
        <v>382</v>
      </c>
      <c r="M17" s="328" t="s">
        <v>458</v>
      </c>
      <c r="N17" s="354"/>
      <c r="O17" s="354"/>
      <c r="P17" s="354"/>
      <c r="Q17" s="354"/>
      <c r="R17" s="354"/>
      <c r="S17" s="354"/>
      <c r="T17" s="354"/>
      <c r="U17" s="354"/>
      <c r="V17" s="354"/>
      <c r="W17" s="354"/>
      <c r="X17" s="355"/>
      <c r="Y17" s="402" t="s">
        <v>382</v>
      </c>
      <c r="Z17" s="287" t="s">
        <v>405</v>
      </c>
      <c r="AA17" s="319"/>
      <c r="AB17" s="320"/>
      <c r="AC17" s="402" t="s">
        <v>382</v>
      </c>
      <c r="AD17" s="287" t="s">
        <v>405</v>
      </c>
      <c r="AE17" s="319"/>
      <c r="AF17" s="320"/>
    </row>
    <row r="18" spans="1:32" ht="18.75" customHeight="1" x14ac:dyDescent="0.15">
      <c r="A18" s="1113"/>
      <c r="B18" s="1116"/>
      <c r="C18" s="1119"/>
      <c r="D18" s="314"/>
      <c r="E18" s="315"/>
      <c r="F18" s="316"/>
      <c r="G18" s="320"/>
      <c r="H18" s="356" t="s">
        <v>415</v>
      </c>
      <c r="I18" s="333" t="s">
        <v>382</v>
      </c>
      <c r="J18" s="328" t="s">
        <v>457</v>
      </c>
      <c r="K18" s="353"/>
      <c r="L18" s="329" t="s">
        <v>382</v>
      </c>
      <c r="M18" s="328" t="s">
        <v>458</v>
      </c>
      <c r="N18" s="354"/>
      <c r="O18" s="354"/>
      <c r="P18" s="354"/>
      <c r="Q18" s="354"/>
      <c r="R18" s="354"/>
      <c r="S18" s="354"/>
      <c r="T18" s="354"/>
      <c r="U18" s="354"/>
      <c r="V18" s="354"/>
      <c r="W18" s="354"/>
      <c r="X18" s="355"/>
      <c r="Y18" s="357"/>
      <c r="Z18" s="319"/>
      <c r="AA18" s="319"/>
      <c r="AB18" s="320"/>
      <c r="AC18" s="357"/>
      <c r="AD18" s="319"/>
      <c r="AE18" s="319"/>
      <c r="AF18" s="320"/>
    </row>
    <row r="19" spans="1:32" ht="18.75" customHeight="1" x14ac:dyDescent="0.15">
      <c r="A19" s="1113"/>
      <c r="B19" s="1116"/>
      <c r="C19" s="1119"/>
      <c r="D19" s="314"/>
      <c r="E19" s="315"/>
      <c r="F19" s="316"/>
      <c r="G19" s="320"/>
      <c r="H19" s="352" t="s">
        <v>416</v>
      </c>
      <c r="I19" s="333" t="s">
        <v>382</v>
      </c>
      <c r="J19" s="328" t="s">
        <v>457</v>
      </c>
      <c r="K19" s="353"/>
      <c r="L19" s="329" t="s">
        <v>382</v>
      </c>
      <c r="M19" s="328" t="s">
        <v>458</v>
      </c>
      <c r="N19" s="354"/>
      <c r="O19" s="354"/>
      <c r="P19" s="354"/>
      <c r="Q19" s="354"/>
      <c r="R19" s="354"/>
      <c r="S19" s="354"/>
      <c r="T19" s="354"/>
      <c r="U19" s="354"/>
      <c r="V19" s="354"/>
      <c r="W19" s="354"/>
      <c r="X19" s="355"/>
      <c r="Y19" s="357"/>
      <c r="Z19" s="319"/>
      <c r="AA19" s="319"/>
      <c r="AB19" s="320"/>
      <c r="AC19" s="357"/>
      <c r="AD19" s="319"/>
      <c r="AE19" s="319"/>
      <c r="AF19" s="320"/>
    </row>
    <row r="20" spans="1:32" ht="18.75" customHeight="1" x14ac:dyDescent="0.15">
      <c r="A20" s="1113"/>
      <c r="B20" s="1116"/>
      <c r="C20" s="1119"/>
      <c r="D20" s="314"/>
      <c r="E20" s="315"/>
      <c r="F20" s="316"/>
      <c r="G20" s="320"/>
      <c r="H20" s="282" t="s">
        <v>467</v>
      </c>
      <c r="I20" s="333" t="s">
        <v>382</v>
      </c>
      <c r="J20" s="328" t="s">
        <v>457</v>
      </c>
      <c r="K20" s="353"/>
      <c r="L20" s="329" t="s">
        <v>382</v>
      </c>
      <c r="M20" s="328" t="s">
        <v>458</v>
      </c>
      <c r="N20" s="354"/>
      <c r="O20" s="354"/>
      <c r="P20" s="354"/>
      <c r="Q20" s="354"/>
      <c r="R20" s="354"/>
      <c r="S20" s="354"/>
      <c r="T20" s="354"/>
      <c r="U20" s="354"/>
      <c r="V20" s="354"/>
      <c r="W20" s="354"/>
      <c r="X20" s="355"/>
      <c r="Y20" s="357"/>
      <c r="Z20" s="319"/>
      <c r="AA20" s="319"/>
      <c r="AB20" s="320"/>
      <c r="AC20" s="357"/>
      <c r="AD20" s="319"/>
      <c r="AE20" s="319"/>
      <c r="AF20" s="320"/>
    </row>
    <row r="21" spans="1:32" ht="18.75" customHeight="1" x14ac:dyDescent="0.15">
      <c r="A21" s="1113"/>
      <c r="B21" s="1116"/>
      <c r="C21" s="1119"/>
      <c r="D21" s="314"/>
      <c r="E21" s="315"/>
      <c r="F21" s="316"/>
      <c r="G21" s="320"/>
      <c r="H21" s="358" t="s">
        <v>417</v>
      </c>
      <c r="I21" s="333" t="s">
        <v>382</v>
      </c>
      <c r="J21" s="328" t="s">
        <v>457</v>
      </c>
      <c r="K21" s="353"/>
      <c r="L21" s="329" t="s">
        <v>382</v>
      </c>
      <c r="M21" s="328" t="s">
        <v>458</v>
      </c>
      <c r="N21" s="354"/>
      <c r="O21" s="354"/>
      <c r="P21" s="354"/>
      <c r="Q21" s="354"/>
      <c r="R21" s="354"/>
      <c r="S21" s="354"/>
      <c r="T21" s="354"/>
      <c r="U21" s="354"/>
      <c r="V21" s="354"/>
      <c r="W21" s="354"/>
      <c r="X21" s="355"/>
      <c r="Y21" s="357"/>
      <c r="Z21" s="319"/>
      <c r="AA21" s="319"/>
      <c r="AB21" s="320"/>
      <c r="AC21" s="357"/>
      <c r="AD21" s="319"/>
      <c r="AE21" s="319"/>
      <c r="AF21" s="320"/>
    </row>
    <row r="22" spans="1:32" ht="18.75" customHeight="1" x14ac:dyDescent="0.15">
      <c r="A22" s="1113"/>
      <c r="B22" s="1116"/>
      <c r="C22" s="1119"/>
      <c r="D22" s="314"/>
      <c r="E22" s="315"/>
      <c r="F22" s="316"/>
      <c r="G22" s="320"/>
      <c r="H22" s="352" t="s">
        <v>418</v>
      </c>
      <c r="I22" s="333" t="s">
        <v>382</v>
      </c>
      <c r="J22" s="328" t="s">
        <v>457</v>
      </c>
      <c r="K22" s="353"/>
      <c r="L22" s="329" t="s">
        <v>382</v>
      </c>
      <c r="M22" s="328" t="s">
        <v>458</v>
      </c>
      <c r="N22" s="354"/>
      <c r="O22" s="354"/>
      <c r="P22" s="354"/>
      <c r="Q22" s="354"/>
      <c r="R22" s="354"/>
      <c r="S22" s="354"/>
      <c r="T22" s="354"/>
      <c r="U22" s="354"/>
      <c r="V22" s="354"/>
      <c r="W22" s="354"/>
      <c r="X22" s="355"/>
      <c r="Y22" s="357"/>
      <c r="Z22" s="319"/>
      <c r="AA22" s="319"/>
      <c r="AB22" s="320"/>
      <c r="AC22" s="357"/>
      <c r="AD22" s="319"/>
      <c r="AE22" s="319"/>
      <c r="AF22" s="320"/>
    </row>
    <row r="23" spans="1:32" ht="18.75" customHeight="1" x14ac:dyDescent="0.15">
      <c r="A23" s="1113"/>
      <c r="B23" s="1116"/>
      <c r="C23" s="1119"/>
      <c r="D23" s="314"/>
      <c r="E23" s="315"/>
      <c r="F23" s="316"/>
      <c r="G23" s="320"/>
      <c r="H23" s="352" t="s">
        <v>419</v>
      </c>
      <c r="I23" s="333" t="s">
        <v>382</v>
      </c>
      <c r="J23" s="328" t="s">
        <v>457</v>
      </c>
      <c r="K23" s="353"/>
      <c r="L23" s="329" t="s">
        <v>382</v>
      </c>
      <c r="M23" s="328" t="s">
        <v>458</v>
      </c>
      <c r="N23" s="354"/>
      <c r="O23" s="354"/>
      <c r="P23" s="354"/>
      <c r="Q23" s="354"/>
      <c r="R23" s="354"/>
      <c r="S23" s="354"/>
      <c r="T23" s="354"/>
      <c r="U23" s="354"/>
      <c r="V23" s="354"/>
      <c r="W23" s="354"/>
      <c r="X23" s="355"/>
      <c r="Y23" s="357"/>
      <c r="Z23" s="319"/>
      <c r="AA23" s="319"/>
      <c r="AB23" s="320"/>
      <c r="AC23" s="357"/>
      <c r="AD23" s="319"/>
      <c r="AE23" s="319"/>
      <c r="AF23" s="320"/>
    </row>
    <row r="24" spans="1:32" ht="18.75" customHeight="1" x14ac:dyDescent="0.15">
      <c r="A24" s="1113"/>
      <c r="B24" s="1116"/>
      <c r="C24" s="1119"/>
      <c r="D24" s="314"/>
      <c r="E24" s="315"/>
      <c r="F24" s="316"/>
      <c r="G24" s="320"/>
      <c r="H24" s="352" t="s">
        <v>420</v>
      </c>
      <c r="I24" s="327" t="s">
        <v>382</v>
      </c>
      <c r="J24" s="328" t="s">
        <v>457</v>
      </c>
      <c r="K24" s="328"/>
      <c r="L24" s="329" t="s">
        <v>382</v>
      </c>
      <c r="M24" s="328" t="s">
        <v>468</v>
      </c>
      <c r="N24" s="328"/>
      <c r="O24" s="329" t="s">
        <v>382</v>
      </c>
      <c r="P24" s="328" t="s">
        <v>469</v>
      </c>
      <c r="Q24" s="330"/>
      <c r="R24" s="329" t="s">
        <v>382</v>
      </c>
      <c r="S24" s="328" t="s">
        <v>470</v>
      </c>
      <c r="T24" s="330"/>
      <c r="U24" s="330"/>
      <c r="V24" s="328"/>
      <c r="W24" s="328"/>
      <c r="X24" s="359"/>
      <c r="Y24" s="357"/>
      <c r="Z24" s="319"/>
      <c r="AA24" s="319"/>
      <c r="AB24" s="320"/>
      <c r="AC24" s="357"/>
      <c r="AD24" s="319"/>
      <c r="AE24" s="319"/>
      <c r="AF24" s="320"/>
    </row>
    <row r="25" spans="1:32" ht="18.75" customHeight="1" x14ac:dyDescent="0.15">
      <c r="A25" s="1113"/>
      <c r="B25" s="1116"/>
      <c r="C25" s="1119"/>
      <c r="D25" s="314"/>
      <c r="E25" s="315"/>
      <c r="F25" s="316"/>
      <c r="G25" s="320"/>
      <c r="H25" s="358" t="s">
        <v>421</v>
      </c>
      <c r="I25" s="333" t="s">
        <v>382</v>
      </c>
      <c r="J25" s="328" t="s">
        <v>457</v>
      </c>
      <c r="K25" s="328"/>
      <c r="L25" s="335" t="s">
        <v>382</v>
      </c>
      <c r="M25" s="328" t="s">
        <v>471</v>
      </c>
      <c r="N25" s="328"/>
      <c r="O25" s="308" t="s">
        <v>382</v>
      </c>
      <c r="P25" s="328" t="s">
        <v>472</v>
      </c>
      <c r="Q25" s="354"/>
      <c r="R25" s="354"/>
      <c r="S25" s="354"/>
      <c r="T25" s="354"/>
      <c r="U25" s="354"/>
      <c r="V25" s="354"/>
      <c r="W25" s="354"/>
      <c r="X25" s="355"/>
      <c r="Y25" s="357"/>
      <c r="Z25" s="319"/>
      <c r="AA25" s="319"/>
      <c r="AB25" s="320"/>
      <c r="AC25" s="357"/>
      <c r="AD25" s="319"/>
      <c r="AE25" s="319"/>
      <c r="AF25" s="320"/>
    </row>
    <row r="26" spans="1:32" ht="18.75" customHeight="1" x14ac:dyDescent="0.15">
      <c r="A26" s="1113"/>
      <c r="B26" s="1116"/>
      <c r="C26" s="1119"/>
      <c r="D26" s="314"/>
      <c r="E26" s="315"/>
      <c r="F26" s="316"/>
      <c r="G26" s="320"/>
      <c r="H26" s="352" t="s">
        <v>422</v>
      </c>
      <c r="I26" s="333" t="s">
        <v>382</v>
      </c>
      <c r="J26" s="328" t="s">
        <v>457</v>
      </c>
      <c r="K26" s="353"/>
      <c r="L26" s="329" t="s">
        <v>382</v>
      </c>
      <c r="M26" s="328" t="s">
        <v>458</v>
      </c>
      <c r="N26" s="354"/>
      <c r="O26" s="354"/>
      <c r="P26" s="354"/>
      <c r="Q26" s="354"/>
      <c r="R26" s="354"/>
      <c r="S26" s="354"/>
      <c r="T26" s="354"/>
      <c r="U26" s="354"/>
      <c r="V26" s="354"/>
      <c r="W26" s="354"/>
      <c r="X26" s="355"/>
      <c r="Y26" s="357"/>
      <c r="Z26" s="319"/>
      <c r="AA26" s="319"/>
      <c r="AB26" s="320"/>
      <c r="AC26" s="357"/>
      <c r="AD26" s="319"/>
      <c r="AE26" s="319"/>
      <c r="AF26" s="320"/>
    </row>
    <row r="27" spans="1:32" ht="18.75" customHeight="1" x14ac:dyDescent="0.15">
      <c r="A27" s="1113"/>
      <c r="B27" s="1116"/>
      <c r="C27" s="1119"/>
      <c r="D27" s="314"/>
      <c r="E27" s="315"/>
      <c r="F27" s="316"/>
      <c r="G27" s="320"/>
      <c r="H27" s="326" t="s">
        <v>407</v>
      </c>
      <c r="I27" s="327" t="s">
        <v>382</v>
      </c>
      <c r="J27" s="328" t="s">
        <v>457</v>
      </c>
      <c r="K27" s="328"/>
      <c r="L27" s="329" t="s">
        <v>382</v>
      </c>
      <c r="M27" s="328" t="s">
        <v>460</v>
      </c>
      <c r="N27" s="328"/>
      <c r="O27" s="329" t="s">
        <v>382</v>
      </c>
      <c r="P27" s="328" t="s">
        <v>461</v>
      </c>
      <c r="Q27" s="330"/>
      <c r="R27" s="329" t="s">
        <v>382</v>
      </c>
      <c r="S27" s="328" t="s">
        <v>462</v>
      </c>
      <c r="T27" s="330"/>
      <c r="U27" s="330"/>
      <c r="V27" s="330"/>
      <c r="W27" s="330"/>
      <c r="X27" s="331"/>
      <c r="Y27" s="357"/>
      <c r="Z27" s="319"/>
      <c r="AA27" s="319"/>
      <c r="AB27" s="320"/>
      <c r="AC27" s="357"/>
      <c r="AD27" s="319"/>
      <c r="AE27" s="319"/>
      <c r="AF27" s="320"/>
    </row>
    <row r="28" spans="1:32" ht="18.75" customHeight="1" x14ac:dyDescent="0.15">
      <c r="A28" s="1113"/>
      <c r="B28" s="1116"/>
      <c r="C28" s="1119"/>
      <c r="D28" s="314"/>
      <c r="E28" s="315"/>
      <c r="F28" s="316"/>
      <c r="G28" s="320"/>
      <c r="H28" s="332" t="s">
        <v>463</v>
      </c>
      <c r="I28" s="333" t="s">
        <v>382</v>
      </c>
      <c r="J28" s="334" t="s">
        <v>408</v>
      </c>
      <c r="K28" s="334"/>
      <c r="L28" s="335" t="s">
        <v>382</v>
      </c>
      <c r="M28" s="334" t="s">
        <v>409</v>
      </c>
      <c r="N28" s="334"/>
      <c r="O28" s="335" t="s">
        <v>382</v>
      </c>
      <c r="P28" s="334" t="s">
        <v>410</v>
      </c>
      <c r="Q28" s="336"/>
      <c r="R28" s="335"/>
      <c r="S28" s="334"/>
      <c r="T28" s="336"/>
      <c r="U28" s="336"/>
      <c r="V28" s="336"/>
      <c r="W28" s="336"/>
      <c r="X28" s="337"/>
      <c r="Y28" s="357"/>
      <c r="Z28" s="319"/>
      <c r="AA28" s="319"/>
      <c r="AB28" s="320"/>
      <c r="AC28" s="357"/>
      <c r="AD28" s="319"/>
      <c r="AE28" s="319"/>
      <c r="AF28" s="320"/>
    </row>
    <row r="29" spans="1:32" ht="18.75" customHeight="1" x14ac:dyDescent="0.15">
      <c r="A29" s="1114"/>
      <c r="B29" s="1117"/>
      <c r="C29" s="1120"/>
      <c r="D29" s="338"/>
      <c r="E29" s="339"/>
      <c r="F29" s="340"/>
      <c r="G29" s="360"/>
      <c r="H29" s="341" t="s">
        <v>464</v>
      </c>
      <c r="I29" s="342" t="s">
        <v>382</v>
      </c>
      <c r="J29" s="343" t="s">
        <v>457</v>
      </c>
      <c r="K29" s="343"/>
      <c r="L29" s="344" t="s">
        <v>382</v>
      </c>
      <c r="M29" s="343" t="s">
        <v>458</v>
      </c>
      <c r="N29" s="343"/>
      <c r="O29" s="343"/>
      <c r="P29" s="343"/>
      <c r="Q29" s="345"/>
      <c r="R29" s="345"/>
      <c r="S29" s="345"/>
      <c r="T29" s="345"/>
      <c r="U29" s="345"/>
      <c r="V29" s="345"/>
      <c r="W29" s="345"/>
      <c r="X29" s="346"/>
      <c r="Y29" s="361"/>
      <c r="Z29" s="362"/>
      <c r="AA29" s="362"/>
      <c r="AB29" s="360"/>
      <c r="AC29" s="361"/>
      <c r="AD29" s="362"/>
      <c r="AE29" s="362"/>
      <c r="AF29" s="360"/>
    </row>
    <row r="30" spans="1:32" ht="18.75" customHeight="1" x14ac:dyDescent="0.15">
      <c r="A30" s="287"/>
      <c r="B30" s="301"/>
      <c r="C30" s="1124" t="s">
        <v>551</v>
      </c>
      <c r="D30" s="300"/>
      <c r="E30" s="287"/>
      <c r="F30" s="301"/>
      <c r="G30" s="319"/>
      <c r="H30" s="300"/>
      <c r="I30" s="363"/>
      <c r="J30" s="287"/>
      <c r="K30" s="287"/>
      <c r="L30" s="363"/>
      <c r="M30" s="287"/>
      <c r="N30" s="287"/>
      <c r="O30" s="287"/>
      <c r="P30" s="287"/>
      <c r="Q30" s="300"/>
      <c r="R30" s="300"/>
      <c r="S30" s="300"/>
      <c r="T30" s="300"/>
      <c r="U30" s="300"/>
      <c r="V30" s="300"/>
      <c r="W30" s="300"/>
      <c r="X30" s="300"/>
      <c r="Y30" s="319"/>
      <c r="Z30" s="319"/>
      <c r="AA30" s="319"/>
      <c r="AB30" s="319"/>
      <c r="AC30" s="319"/>
      <c r="AD30" s="319"/>
      <c r="AE30" s="319"/>
      <c r="AF30" s="319"/>
    </row>
    <row r="31" spans="1:32" ht="18.75" customHeight="1" x14ac:dyDescent="0.15">
      <c r="A31" s="287"/>
      <c r="B31" s="301"/>
      <c r="C31" s="1124" t="s">
        <v>552</v>
      </c>
      <c r="D31" s="300"/>
      <c r="E31" s="287"/>
      <c r="F31" s="301"/>
      <c r="G31" s="319"/>
      <c r="H31" s="300"/>
      <c r="I31" s="363"/>
      <c r="J31" s="287"/>
      <c r="K31" s="287"/>
      <c r="L31" s="363"/>
      <c r="M31" s="287"/>
      <c r="N31" s="287"/>
      <c r="O31" s="287"/>
      <c r="P31" s="287"/>
      <c r="Q31" s="300"/>
      <c r="R31" s="300"/>
      <c r="S31" s="300"/>
      <c r="T31" s="300"/>
      <c r="U31" s="300"/>
      <c r="V31" s="300"/>
      <c r="W31" s="300"/>
      <c r="X31" s="300"/>
      <c r="Y31" s="319"/>
      <c r="Z31" s="319"/>
      <c r="AA31" s="319"/>
      <c r="AB31" s="319"/>
      <c r="AC31" s="319"/>
      <c r="AD31" s="319"/>
      <c r="AE31" s="319"/>
      <c r="AF31" s="319"/>
    </row>
    <row r="32" spans="1:32" ht="18.75" customHeight="1" x14ac:dyDescent="0.15">
      <c r="A32" s="287"/>
      <c r="B32" s="301"/>
      <c r="C32" s="287"/>
      <c r="D32" s="300"/>
      <c r="E32" s="287"/>
      <c r="F32" s="301"/>
      <c r="G32" s="319"/>
      <c r="H32" s="300"/>
      <c r="I32" s="363"/>
      <c r="J32" s="287"/>
      <c r="K32" s="287"/>
      <c r="L32" s="363"/>
      <c r="M32" s="287"/>
      <c r="N32" s="287"/>
      <c r="O32" s="287"/>
      <c r="P32" s="287"/>
      <c r="Q32" s="300"/>
      <c r="R32" s="300"/>
      <c r="S32" s="300"/>
      <c r="T32" s="300"/>
      <c r="U32" s="300"/>
      <c r="V32" s="300"/>
      <c r="W32" s="300"/>
      <c r="X32" s="300"/>
      <c r="Y32" s="319"/>
      <c r="Z32" s="319"/>
      <c r="AA32" s="319"/>
      <c r="AB32" s="319"/>
      <c r="AC32" s="319"/>
      <c r="AD32" s="319"/>
      <c r="AE32" s="319"/>
      <c r="AF32" s="319"/>
    </row>
    <row r="33" spans="1:32" ht="18.75" customHeight="1" x14ac:dyDescent="0.15">
      <c r="A33" s="287"/>
      <c r="B33" s="301"/>
      <c r="C33" s="287"/>
      <c r="D33" s="300"/>
      <c r="E33" s="287"/>
      <c r="F33" s="301"/>
      <c r="G33" s="319"/>
      <c r="H33" s="300"/>
      <c r="I33" s="363"/>
      <c r="J33" s="287"/>
      <c r="K33" s="287"/>
      <c r="L33" s="363"/>
      <c r="M33" s="287"/>
      <c r="N33" s="287"/>
      <c r="O33" s="363"/>
      <c r="P33" s="287"/>
      <c r="Q33" s="300"/>
      <c r="R33" s="300"/>
      <c r="S33" s="300"/>
      <c r="T33" s="300"/>
      <c r="U33" s="300"/>
      <c r="V33" s="300"/>
      <c r="W33" s="300"/>
      <c r="X33" s="300"/>
      <c r="Y33" s="319"/>
      <c r="Z33" s="319"/>
      <c r="AA33" s="319"/>
      <c r="AB33" s="319"/>
      <c r="AC33" s="319"/>
      <c r="AD33" s="319"/>
      <c r="AE33" s="319"/>
      <c r="AF33" s="319"/>
    </row>
    <row r="35" spans="1:32" ht="20.25" customHeight="1" x14ac:dyDescent="0.15">
      <c r="A35" s="1107" t="s">
        <v>473</v>
      </c>
      <c r="B35" s="1107"/>
      <c r="C35" s="1107"/>
      <c r="D35" s="1107"/>
      <c r="E35" s="1107"/>
      <c r="F35" s="1107"/>
      <c r="G35" s="1107"/>
      <c r="H35" s="1107"/>
      <c r="I35" s="1107"/>
      <c r="J35" s="1107"/>
      <c r="K35" s="1107"/>
      <c r="L35" s="1107"/>
      <c r="M35" s="1107"/>
      <c r="N35" s="1107"/>
      <c r="O35" s="1107"/>
      <c r="P35" s="1107"/>
      <c r="Q35" s="1107"/>
      <c r="R35" s="1107"/>
      <c r="S35" s="1107"/>
      <c r="T35" s="1107"/>
      <c r="U35" s="1107"/>
      <c r="V35" s="1107"/>
      <c r="W35" s="1107"/>
      <c r="X35" s="1107"/>
      <c r="Y35" s="1107"/>
      <c r="Z35" s="1107"/>
      <c r="AA35" s="1107"/>
      <c r="AB35" s="1107"/>
      <c r="AC35" s="1107"/>
      <c r="AD35" s="1107"/>
      <c r="AE35" s="1107"/>
      <c r="AF35" s="1107"/>
    </row>
    <row r="36" spans="1:32" ht="20.25" customHeight="1" x14ac:dyDescent="0.15">
      <c r="A36" s="301"/>
      <c r="B36" s="301"/>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row>
    <row r="37" spans="1:32" ht="30" customHeight="1" x14ac:dyDescent="0.15">
      <c r="A37" s="301"/>
      <c r="B37" s="301"/>
      <c r="C37" s="300"/>
      <c r="D37" s="300"/>
      <c r="E37" s="300"/>
      <c r="F37" s="300"/>
      <c r="G37" s="300"/>
      <c r="H37" s="300"/>
      <c r="I37" s="300"/>
      <c r="J37" s="301"/>
      <c r="K37" s="301"/>
      <c r="L37" s="301"/>
      <c r="M37" s="301"/>
      <c r="N37" s="301"/>
      <c r="O37" s="301"/>
      <c r="P37" s="301"/>
      <c r="Q37" s="301"/>
      <c r="R37" s="301"/>
      <c r="S37" s="1025" t="s">
        <v>395</v>
      </c>
      <c r="T37" s="1026"/>
      <c r="U37" s="1026"/>
      <c r="V37" s="1027"/>
      <c r="W37" s="303"/>
      <c r="X37" s="303"/>
      <c r="Y37" s="303"/>
      <c r="Z37" s="303"/>
      <c r="AA37" s="303"/>
      <c r="AB37" s="303"/>
      <c r="AC37" s="303"/>
      <c r="AD37" s="303"/>
      <c r="AE37" s="303"/>
      <c r="AF37" s="397"/>
    </row>
    <row r="38" spans="1:32" ht="20.25" customHeight="1" x14ac:dyDescent="0.15">
      <c r="A38" s="301"/>
      <c r="B38" s="301"/>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row>
    <row r="39" spans="1:32" ht="17.25" customHeight="1" x14ac:dyDescent="0.15">
      <c r="A39" s="1025" t="s">
        <v>41</v>
      </c>
      <c r="B39" s="1026"/>
      <c r="C39" s="1027"/>
      <c r="D39" s="1025" t="s">
        <v>396</v>
      </c>
      <c r="E39" s="1027"/>
      <c r="F39" s="1025" t="s">
        <v>397</v>
      </c>
      <c r="G39" s="1027"/>
      <c r="H39" s="1025" t="s">
        <v>474</v>
      </c>
      <c r="I39" s="1026"/>
      <c r="J39" s="1026"/>
      <c r="K39" s="1026"/>
      <c r="L39" s="1026"/>
      <c r="M39" s="1026"/>
      <c r="N39" s="1026"/>
      <c r="O39" s="1026"/>
      <c r="P39" s="1026"/>
      <c r="Q39" s="1026"/>
      <c r="R39" s="1026"/>
      <c r="S39" s="1026"/>
      <c r="T39" s="1026"/>
      <c r="U39" s="1026"/>
      <c r="V39" s="1026"/>
      <c r="W39" s="1026"/>
      <c r="X39" s="1026"/>
      <c r="Y39" s="1026"/>
      <c r="Z39" s="1026"/>
      <c r="AA39" s="1026"/>
      <c r="AB39" s="1026"/>
      <c r="AC39" s="1026"/>
      <c r="AD39" s="1026"/>
      <c r="AE39" s="1026"/>
      <c r="AF39" s="1027"/>
    </row>
    <row r="40" spans="1:32" ht="18.75" customHeight="1" x14ac:dyDescent="0.15">
      <c r="A40" s="1112" t="s">
        <v>382</v>
      </c>
      <c r="B40" s="1115" t="s">
        <v>455</v>
      </c>
      <c r="C40" s="1118" t="s">
        <v>456</v>
      </c>
      <c r="D40" s="306"/>
      <c r="E40" s="305"/>
      <c r="F40" s="306"/>
      <c r="G40" s="305"/>
      <c r="H40" s="307" t="s">
        <v>401</v>
      </c>
      <c r="I40" s="364" t="s">
        <v>382</v>
      </c>
      <c r="J40" s="309" t="s">
        <v>457</v>
      </c>
      <c r="K40" s="310"/>
      <c r="L40" s="365" t="s">
        <v>382</v>
      </c>
      <c r="M40" s="309" t="s">
        <v>458</v>
      </c>
      <c r="N40" s="310"/>
      <c r="O40" s="321"/>
      <c r="P40" s="321"/>
      <c r="Q40" s="321"/>
      <c r="R40" s="321"/>
      <c r="S40" s="321"/>
      <c r="T40" s="321"/>
      <c r="U40" s="321"/>
      <c r="V40" s="321"/>
      <c r="W40" s="321"/>
      <c r="X40" s="321"/>
      <c r="Y40" s="321"/>
      <c r="Z40" s="321"/>
      <c r="AA40" s="321"/>
      <c r="AB40" s="321"/>
      <c r="AC40" s="321"/>
      <c r="AD40" s="321"/>
      <c r="AE40" s="321"/>
      <c r="AF40" s="322"/>
    </row>
    <row r="41" spans="1:32" ht="18.75" customHeight="1" x14ac:dyDescent="0.15">
      <c r="A41" s="1113"/>
      <c r="B41" s="1116"/>
      <c r="C41" s="1119"/>
      <c r="D41" s="316"/>
      <c r="E41" s="315"/>
      <c r="F41" s="316"/>
      <c r="G41" s="315"/>
      <c r="H41" s="1110" t="s">
        <v>403</v>
      </c>
      <c r="I41" s="1108" t="s">
        <v>382</v>
      </c>
      <c r="J41" s="1105" t="s">
        <v>459</v>
      </c>
      <c r="K41" s="1105"/>
      <c r="L41" s="1105"/>
      <c r="M41" s="1108" t="s">
        <v>382</v>
      </c>
      <c r="N41" s="1105" t="s">
        <v>404</v>
      </c>
      <c r="O41" s="1105"/>
      <c r="P41" s="1105"/>
      <c r="Q41" s="336"/>
      <c r="R41" s="336"/>
      <c r="S41" s="336"/>
      <c r="T41" s="336"/>
      <c r="U41" s="336"/>
      <c r="V41" s="336"/>
      <c r="W41" s="336"/>
      <c r="X41" s="336"/>
      <c r="Y41" s="336"/>
      <c r="Z41" s="336"/>
      <c r="AA41" s="336"/>
      <c r="AB41" s="336"/>
      <c r="AC41" s="336"/>
      <c r="AD41" s="336"/>
      <c r="AE41" s="336"/>
      <c r="AF41" s="337"/>
    </row>
    <row r="42" spans="1:32" ht="18.75" customHeight="1" x14ac:dyDescent="0.15">
      <c r="A42" s="1113"/>
      <c r="B42" s="1116"/>
      <c r="C42" s="1119"/>
      <c r="D42" s="316"/>
      <c r="E42" s="315"/>
      <c r="F42" s="316"/>
      <c r="G42" s="315"/>
      <c r="H42" s="1111"/>
      <c r="I42" s="1109"/>
      <c r="J42" s="1106"/>
      <c r="K42" s="1106"/>
      <c r="L42" s="1106"/>
      <c r="M42" s="1109"/>
      <c r="N42" s="1106"/>
      <c r="O42" s="1106"/>
      <c r="P42" s="1106"/>
      <c r="Q42" s="321"/>
      <c r="R42" s="321"/>
      <c r="S42" s="321"/>
      <c r="T42" s="321"/>
      <c r="U42" s="321"/>
      <c r="V42" s="321"/>
      <c r="W42" s="321"/>
      <c r="X42" s="321"/>
      <c r="Y42" s="321"/>
      <c r="Z42" s="321"/>
      <c r="AA42" s="321"/>
      <c r="AB42" s="321"/>
      <c r="AC42" s="321"/>
      <c r="AD42" s="321"/>
      <c r="AE42" s="321"/>
      <c r="AF42" s="322"/>
    </row>
    <row r="43" spans="1:32" ht="18.75" customHeight="1" x14ac:dyDescent="0.15">
      <c r="A43" s="1113"/>
      <c r="B43" s="1116"/>
      <c r="C43" s="1119"/>
      <c r="D43" s="316"/>
      <c r="E43" s="315"/>
      <c r="F43" s="316"/>
      <c r="G43" s="315"/>
      <c r="H43" s="1110" t="s">
        <v>406</v>
      </c>
      <c r="I43" s="1108" t="s">
        <v>382</v>
      </c>
      <c r="J43" s="1105" t="s">
        <v>459</v>
      </c>
      <c r="K43" s="1105"/>
      <c r="L43" s="1105"/>
      <c r="M43" s="1108" t="s">
        <v>382</v>
      </c>
      <c r="N43" s="1105" t="s">
        <v>404</v>
      </c>
      <c r="O43" s="1105"/>
      <c r="P43" s="1105"/>
      <c r="Q43" s="336"/>
      <c r="R43" s="336"/>
      <c r="S43" s="336"/>
      <c r="T43" s="336"/>
      <c r="U43" s="336"/>
      <c r="V43" s="336"/>
      <c r="W43" s="336"/>
      <c r="X43" s="336"/>
      <c r="Y43" s="336"/>
      <c r="Z43" s="336"/>
      <c r="AA43" s="336"/>
      <c r="AB43" s="336"/>
      <c r="AC43" s="336"/>
      <c r="AD43" s="336"/>
      <c r="AE43" s="336"/>
      <c r="AF43" s="337"/>
    </row>
    <row r="44" spans="1:32" ht="18.75" customHeight="1" x14ac:dyDescent="0.15">
      <c r="A44" s="1114"/>
      <c r="B44" s="1117"/>
      <c r="C44" s="1120"/>
      <c r="D44" s="340"/>
      <c r="E44" s="339"/>
      <c r="F44" s="340"/>
      <c r="G44" s="339"/>
      <c r="H44" s="1123"/>
      <c r="I44" s="1109"/>
      <c r="J44" s="1106"/>
      <c r="K44" s="1106"/>
      <c r="L44" s="1106"/>
      <c r="M44" s="1109"/>
      <c r="N44" s="1106"/>
      <c r="O44" s="1106"/>
      <c r="P44" s="1106"/>
      <c r="Q44" s="321"/>
      <c r="R44" s="321"/>
      <c r="S44" s="321"/>
      <c r="T44" s="321"/>
      <c r="U44" s="321"/>
      <c r="V44" s="321"/>
      <c r="W44" s="321"/>
      <c r="X44" s="321"/>
      <c r="Y44" s="321"/>
      <c r="Z44" s="321"/>
      <c r="AA44" s="321"/>
      <c r="AB44" s="321"/>
      <c r="AC44" s="321"/>
      <c r="AD44" s="321"/>
      <c r="AE44" s="321"/>
      <c r="AF44" s="322"/>
    </row>
    <row r="45" spans="1:32" ht="18.75" customHeight="1" x14ac:dyDescent="0.15">
      <c r="A45" s="1112" t="s">
        <v>382</v>
      </c>
      <c r="B45" s="1115" t="s">
        <v>465</v>
      </c>
      <c r="C45" s="1118" t="s">
        <v>475</v>
      </c>
      <c r="D45" s="304"/>
      <c r="E45" s="305"/>
      <c r="F45" s="306"/>
      <c r="G45" s="313"/>
      <c r="H45" s="350" t="s">
        <v>411</v>
      </c>
      <c r="I45" s="366" t="s">
        <v>382</v>
      </c>
      <c r="J45" s="367" t="s">
        <v>457</v>
      </c>
      <c r="K45" s="367"/>
      <c r="L45" s="368"/>
      <c r="M45" s="369" t="s">
        <v>382</v>
      </c>
      <c r="N45" s="367" t="s">
        <v>412</v>
      </c>
      <c r="O45" s="367"/>
      <c r="P45" s="368"/>
      <c r="Q45" s="369" t="s">
        <v>382</v>
      </c>
      <c r="R45" s="370" t="s">
        <v>413</v>
      </c>
      <c r="S45" s="370"/>
      <c r="T45" s="370"/>
      <c r="U45" s="370"/>
      <c r="V45" s="367"/>
      <c r="W45" s="367"/>
      <c r="X45" s="367"/>
      <c r="Y45" s="367"/>
      <c r="Z45" s="367"/>
      <c r="AA45" s="367"/>
      <c r="AB45" s="367"/>
      <c r="AC45" s="367"/>
      <c r="AD45" s="367"/>
      <c r="AE45" s="367"/>
      <c r="AF45" s="371"/>
    </row>
    <row r="46" spans="1:32" ht="18.75" customHeight="1" x14ac:dyDescent="0.15">
      <c r="A46" s="1113"/>
      <c r="B46" s="1116"/>
      <c r="C46" s="1121"/>
      <c r="D46" s="314"/>
      <c r="E46" s="315"/>
      <c r="F46" s="316"/>
      <c r="G46" s="320"/>
      <c r="H46" s="352" t="s">
        <v>414</v>
      </c>
      <c r="I46" s="327" t="s">
        <v>382</v>
      </c>
      <c r="J46" s="328" t="s">
        <v>457</v>
      </c>
      <c r="K46" s="353"/>
      <c r="L46" s="329" t="s">
        <v>382</v>
      </c>
      <c r="M46" s="328" t="s">
        <v>458</v>
      </c>
      <c r="N46" s="354"/>
      <c r="O46" s="328"/>
      <c r="P46" s="328"/>
      <c r="Q46" s="328"/>
      <c r="R46" s="328"/>
      <c r="S46" s="328"/>
      <c r="T46" s="328"/>
      <c r="U46" s="328"/>
      <c r="V46" s="328"/>
      <c r="W46" s="328"/>
      <c r="X46" s="328"/>
      <c r="Y46" s="328"/>
      <c r="Z46" s="328"/>
      <c r="AA46" s="328"/>
      <c r="AB46" s="328"/>
      <c r="AC46" s="328"/>
      <c r="AD46" s="328"/>
      <c r="AE46" s="328"/>
      <c r="AF46" s="359"/>
    </row>
    <row r="47" spans="1:32" ht="18.75" customHeight="1" x14ac:dyDescent="0.15">
      <c r="A47" s="1113"/>
      <c r="B47" s="1116"/>
      <c r="C47" s="1121"/>
      <c r="D47" s="314"/>
      <c r="E47" s="315"/>
      <c r="F47" s="316"/>
      <c r="G47" s="320"/>
      <c r="H47" s="356" t="s">
        <v>415</v>
      </c>
      <c r="I47" s="327" t="s">
        <v>382</v>
      </c>
      <c r="J47" s="328" t="s">
        <v>457</v>
      </c>
      <c r="K47" s="353"/>
      <c r="L47" s="329" t="s">
        <v>382</v>
      </c>
      <c r="M47" s="328" t="s">
        <v>458</v>
      </c>
      <c r="N47" s="354"/>
      <c r="O47" s="328"/>
      <c r="P47" s="328"/>
      <c r="Q47" s="328"/>
      <c r="R47" s="328"/>
      <c r="S47" s="328"/>
      <c r="T47" s="328"/>
      <c r="U47" s="328"/>
      <c r="V47" s="328"/>
      <c r="W47" s="328"/>
      <c r="X47" s="328"/>
      <c r="Y47" s="328"/>
      <c r="Z47" s="328"/>
      <c r="AA47" s="328"/>
      <c r="AB47" s="328"/>
      <c r="AC47" s="328"/>
      <c r="AD47" s="328"/>
      <c r="AE47" s="328"/>
      <c r="AF47" s="359"/>
    </row>
    <row r="48" spans="1:32" ht="18.75" customHeight="1" x14ac:dyDescent="0.15">
      <c r="A48" s="1113"/>
      <c r="B48" s="1116"/>
      <c r="C48" s="1121"/>
      <c r="D48" s="314"/>
      <c r="E48" s="315"/>
      <c r="F48" s="316"/>
      <c r="G48" s="320"/>
      <c r="H48" s="352" t="s">
        <v>416</v>
      </c>
      <c r="I48" s="327" t="s">
        <v>382</v>
      </c>
      <c r="J48" s="328" t="s">
        <v>457</v>
      </c>
      <c r="K48" s="353"/>
      <c r="L48" s="329" t="s">
        <v>382</v>
      </c>
      <c r="M48" s="328" t="s">
        <v>458</v>
      </c>
      <c r="N48" s="354"/>
      <c r="O48" s="328"/>
      <c r="P48" s="328"/>
      <c r="Q48" s="328"/>
      <c r="R48" s="328"/>
      <c r="S48" s="328"/>
      <c r="T48" s="328"/>
      <c r="U48" s="328"/>
      <c r="V48" s="328"/>
      <c r="W48" s="328"/>
      <c r="X48" s="328"/>
      <c r="Y48" s="328"/>
      <c r="Z48" s="328"/>
      <c r="AA48" s="328"/>
      <c r="AB48" s="328"/>
      <c r="AC48" s="328"/>
      <c r="AD48" s="328"/>
      <c r="AE48" s="328"/>
      <c r="AF48" s="359"/>
    </row>
    <row r="49" spans="1:32" ht="18.75" customHeight="1" x14ac:dyDescent="0.15">
      <c r="A49" s="1113"/>
      <c r="B49" s="1116"/>
      <c r="C49" s="1121"/>
      <c r="D49" s="314"/>
      <c r="E49" s="315"/>
      <c r="F49" s="316"/>
      <c r="G49" s="320"/>
      <c r="H49" s="352" t="s">
        <v>423</v>
      </c>
      <c r="I49" s="327" t="s">
        <v>382</v>
      </c>
      <c r="J49" s="328" t="s">
        <v>457</v>
      </c>
      <c r="K49" s="353"/>
      <c r="L49" s="329" t="s">
        <v>382</v>
      </c>
      <c r="M49" s="328" t="s">
        <v>458</v>
      </c>
      <c r="N49" s="354"/>
      <c r="O49" s="328"/>
      <c r="P49" s="328"/>
      <c r="Q49" s="328"/>
      <c r="R49" s="328"/>
      <c r="S49" s="328"/>
      <c r="T49" s="328"/>
      <c r="U49" s="328"/>
      <c r="V49" s="328"/>
      <c r="W49" s="328"/>
      <c r="X49" s="328"/>
      <c r="Y49" s="328"/>
      <c r="Z49" s="328"/>
      <c r="AA49" s="328"/>
      <c r="AB49" s="328"/>
      <c r="AC49" s="328"/>
      <c r="AD49" s="328"/>
      <c r="AE49" s="328"/>
      <c r="AF49" s="359"/>
    </row>
    <row r="50" spans="1:32" ht="18.75" customHeight="1" x14ac:dyDescent="0.15">
      <c r="A50" s="1113"/>
      <c r="B50" s="1116"/>
      <c r="C50" s="1121"/>
      <c r="D50" s="314"/>
      <c r="E50" s="315"/>
      <c r="F50" s="316"/>
      <c r="G50" s="320"/>
      <c r="H50" s="358" t="s">
        <v>417</v>
      </c>
      <c r="I50" s="327" t="s">
        <v>382</v>
      </c>
      <c r="J50" s="328" t="s">
        <v>457</v>
      </c>
      <c r="K50" s="353"/>
      <c r="L50" s="329" t="s">
        <v>382</v>
      </c>
      <c r="M50" s="328" t="s">
        <v>458</v>
      </c>
      <c r="N50" s="354"/>
      <c r="O50" s="328"/>
      <c r="P50" s="328"/>
      <c r="Q50" s="328"/>
      <c r="R50" s="328"/>
      <c r="S50" s="328"/>
      <c r="T50" s="328"/>
      <c r="U50" s="328"/>
      <c r="V50" s="328"/>
      <c r="W50" s="328"/>
      <c r="X50" s="328"/>
      <c r="Y50" s="328"/>
      <c r="Z50" s="328"/>
      <c r="AA50" s="328"/>
      <c r="AB50" s="328"/>
      <c r="AC50" s="328"/>
      <c r="AD50" s="328"/>
      <c r="AE50" s="328"/>
      <c r="AF50" s="359"/>
    </row>
    <row r="51" spans="1:32" ht="18.75" customHeight="1" x14ac:dyDescent="0.15">
      <c r="A51" s="1113"/>
      <c r="B51" s="1116"/>
      <c r="C51" s="1121"/>
      <c r="D51" s="314"/>
      <c r="E51" s="315"/>
      <c r="F51" s="316"/>
      <c r="G51" s="320"/>
      <c r="H51" s="352" t="s">
        <v>419</v>
      </c>
      <c r="I51" s="327" t="s">
        <v>382</v>
      </c>
      <c r="J51" s="328" t="s">
        <v>457</v>
      </c>
      <c r="K51" s="353"/>
      <c r="L51" s="329" t="s">
        <v>382</v>
      </c>
      <c r="M51" s="328" t="s">
        <v>458</v>
      </c>
      <c r="N51" s="354"/>
      <c r="O51" s="328"/>
      <c r="P51" s="328"/>
      <c r="Q51" s="328"/>
      <c r="R51" s="328"/>
      <c r="S51" s="328"/>
      <c r="T51" s="328"/>
      <c r="U51" s="328"/>
      <c r="V51" s="328"/>
      <c r="W51" s="328"/>
      <c r="X51" s="328"/>
      <c r="Y51" s="328"/>
      <c r="Z51" s="328"/>
      <c r="AA51" s="328"/>
      <c r="AB51" s="328"/>
      <c r="AC51" s="328"/>
      <c r="AD51" s="328"/>
      <c r="AE51" s="328"/>
      <c r="AF51" s="359"/>
    </row>
    <row r="52" spans="1:32" ht="18.75" customHeight="1" x14ac:dyDescent="0.15">
      <c r="A52" s="1113"/>
      <c r="B52" s="1116"/>
      <c r="C52" s="1121"/>
      <c r="D52" s="314"/>
      <c r="E52" s="315"/>
      <c r="F52" s="316"/>
      <c r="G52" s="320"/>
      <c r="H52" s="358" t="s">
        <v>421</v>
      </c>
      <c r="I52" s="327" t="s">
        <v>382</v>
      </c>
      <c r="J52" s="328" t="s">
        <v>457</v>
      </c>
      <c r="K52" s="328"/>
      <c r="L52" s="329" t="s">
        <v>382</v>
      </c>
      <c r="M52" s="328" t="s">
        <v>471</v>
      </c>
      <c r="N52" s="328"/>
      <c r="O52" s="329" t="s">
        <v>382</v>
      </c>
      <c r="P52" s="328" t="s">
        <v>472</v>
      </c>
      <c r="Q52" s="354"/>
      <c r="R52" s="354"/>
      <c r="S52" s="354"/>
      <c r="T52" s="328"/>
      <c r="U52" s="328"/>
      <c r="V52" s="328"/>
      <c r="W52" s="328"/>
      <c r="X52" s="328"/>
      <c r="Y52" s="328"/>
      <c r="Z52" s="328"/>
      <c r="AA52" s="328"/>
      <c r="AB52" s="328"/>
      <c r="AC52" s="328"/>
      <c r="AD52" s="328"/>
      <c r="AE52" s="328"/>
      <c r="AF52" s="359"/>
    </row>
    <row r="53" spans="1:32" ht="18.75" customHeight="1" x14ac:dyDescent="0.15">
      <c r="A53" s="1114"/>
      <c r="B53" s="1117"/>
      <c r="C53" s="1122"/>
      <c r="D53" s="338"/>
      <c r="E53" s="339"/>
      <c r="F53" s="340"/>
      <c r="G53" s="360"/>
      <c r="H53" s="341" t="s">
        <v>422</v>
      </c>
      <c r="I53" s="342" t="s">
        <v>382</v>
      </c>
      <c r="J53" s="343" t="s">
        <v>457</v>
      </c>
      <c r="K53" s="372"/>
      <c r="L53" s="344" t="s">
        <v>382</v>
      </c>
      <c r="M53" s="343" t="s">
        <v>458</v>
      </c>
      <c r="N53" s="345"/>
      <c r="O53" s="343"/>
      <c r="P53" s="343"/>
      <c r="Q53" s="343"/>
      <c r="R53" s="343"/>
      <c r="S53" s="343"/>
      <c r="T53" s="343"/>
      <c r="U53" s="343"/>
      <c r="V53" s="343"/>
      <c r="W53" s="343"/>
      <c r="X53" s="343"/>
      <c r="Y53" s="343"/>
      <c r="Z53" s="343"/>
      <c r="AA53" s="343"/>
      <c r="AB53" s="343"/>
      <c r="AC53" s="343"/>
      <c r="AD53" s="343"/>
      <c r="AE53" s="343"/>
      <c r="AF53" s="373"/>
    </row>
    <row r="54" spans="1:32" ht="8.25" customHeight="1" x14ac:dyDescent="0.15">
      <c r="A54" s="290"/>
      <c r="B54" s="290"/>
      <c r="G54" s="287"/>
      <c r="H54" s="287"/>
      <c r="I54" s="287"/>
      <c r="J54" s="287"/>
      <c r="K54" s="287"/>
      <c r="L54" s="287"/>
      <c r="M54" s="287"/>
      <c r="N54" s="287"/>
      <c r="O54" s="287"/>
      <c r="P54" s="287"/>
      <c r="Q54" s="287"/>
      <c r="R54" s="287"/>
      <c r="S54" s="287"/>
      <c r="T54" s="287"/>
      <c r="U54" s="287"/>
      <c r="V54" s="287"/>
      <c r="W54" s="287"/>
      <c r="X54" s="287"/>
      <c r="Y54" s="287"/>
      <c r="Z54" s="287"/>
      <c r="AA54" s="287"/>
      <c r="AB54" s="287"/>
    </row>
    <row r="55" spans="1:32" ht="20.25" customHeight="1" x14ac:dyDescent="0.15">
      <c r="A55" s="374"/>
      <c r="B55" s="374"/>
      <c r="C55" s="287" t="s">
        <v>476</v>
      </c>
      <c r="D55" s="287"/>
      <c r="E55" s="290"/>
      <c r="F55" s="290"/>
      <c r="G55" s="290"/>
      <c r="H55" s="290"/>
      <c r="I55" s="290"/>
      <c r="J55" s="290"/>
      <c r="K55" s="290"/>
      <c r="L55" s="290"/>
      <c r="M55" s="290"/>
      <c r="N55" s="290"/>
      <c r="O55" s="290"/>
      <c r="P55" s="290"/>
      <c r="Q55" s="290"/>
      <c r="R55" s="290"/>
      <c r="S55" s="290"/>
      <c r="T55" s="290"/>
      <c r="U55" s="290"/>
      <c r="V55" s="290"/>
    </row>
  </sheetData>
  <mergeCells count="46">
    <mergeCell ref="A45:A53"/>
    <mergeCell ref="B45:B53"/>
    <mergeCell ref="C45:C53"/>
    <mergeCell ref="M41:M42"/>
    <mergeCell ref="N41:P42"/>
    <mergeCell ref="H43:H44"/>
    <mergeCell ref="I43:I44"/>
    <mergeCell ref="J43:L44"/>
    <mergeCell ref="M43:M44"/>
    <mergeCell ref="N43:P44"/>
    <mergeCell ref="A40:A44"/>
    <mergeCell ref="B40:B44"/>
    <mergeCell ref="C40:C44"/>
    <mergeCell ref="H41:H42"/>
    <mergeCell ref="I41:I42"/>
    <mergeCell ref="J41:L42"/>
    <mergeCell ref="A16:A29"/>
    <mergeCell ref="B16:B29"/>
    <mergeCell ref="C16:C29"/>
    <mergeCell ref="A35:AF35"/>
    <mergeCell ref="S37:V37"/>
    <mergeCell ref="A39:C39"/>
    <mergeCell ref="D39:E39"/>
    <mergeCell ref="F39:G39"/>
    <mergeCell ref="H39:AF39"/>
    <mergeCell ref="M9:M10"/>
    <mergeCell ref="N9:P10"/>
    <mergeCell ref="H11:H12"/>
    <mergeCell ref="I11:I12"/>
    <mergeCell ref="J11:L12"/>
    <mergeCell ref="M11:M12"/>
    <mergeCell ref="N11:P12"/>
    <mergeCell ref="A8:A15"/>
    <mergeCell ref="B8:B15"/>
    <mergeCell ref="C8:C15"/>
    <mergeCell ref="H9:H10"/>
    <mergeCell ref="I9:I10"/>
    <mergeCell ref="J9:L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L8 M9:M12 L13:L15 A45 R13:R14 M16 Q16 L17:L33 I8:I33 O13:O14 R27:R28 O24:O25 R24 Y8:Y9 Y16:Y17 AC8:AC9 AC16:AC17 A8 A16 L40 M41:M45 Q45 L46:L53 I40:I53 O52 A40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K11" sqref="K11"/>
    </sheetView>
  </sheetViews>
  <sheetFormatPr defaultColWidth="4" defaultRowHeight="17.25" x14ac:dyDescent="0.15"/>
  <cols>
    <col min="1" max="12" width="3.25" style="1125" customWidth="1"/>
    <col min="13" max="13" width="13" style="1125" customWidth="1"/>
    <col min="14" max="14" width="4.125" style="1125" bestFit="1" customWidth="1"/>
    <col min="15" max="36" width="3.25" style="1125" customWidth="1"/>
    <col min="37" max="16384" width="4" style="1125"/>
  </cols>
  <sheetData>
    <row r="2" spans="1:32" x14ac:dyDescent="0.15">
      <c r="B2" s="1126" t="s">
        <v>553</v>
      </c>
    </row>
    <row r="4" spans="1:32" x14ac:dyDescent="0.15">
      <c r="W4" s="1127" t="s">
        <v>91</v>
      </c>
      <c r="X4" s="1128"/>
      <c r="Y4" s="1128"/>
      <c r="Z4" s="1129" t="s">
        <v>43</v>
      </c>
      <c r="AA4" s="1128"/>
      <c r="AB4" s="1128"/>
      <c r="AC4" s="1129" t="s">
        <v>366</v>
      </c>
      <c r="AD4" s="1128"/>
      <c r="AE4" s="1128"/>
      <c r="AF4" s="1125" t="s">
        <v>426</v>
      </c>
    </row>
    <row r="5" spans="1:32" x14ac:dyDescent="0.15">
      <c r="B5" s="1130" t="s">
        <v>554</v>
      </c>
      <c r="C5" s="1130"/>
      <c r="D5" s="1130"/>
      <c r="E5" s="1130"/>
      <c r="F5" s="1130"/>
      <c r="G5" s="1130"/>
      <c r="H5" s="1130"/>
      <c r="I5" s="1130"/>
      <c r="J5" s="1130"/>
      <c r="K5" s="1125" t="s">
        <v>368</v>
      </c>
    </row>
    <row r="7" spans="1:32" x14ac:dyDescent="0.15">
      <c r="U7" s="1127" t="s">
        <v>555</v>
      </c>
      <c r="V7" s="1131"/>
      <c r="W7" s="1131"/>
      <c r="X7" s="1131"/>
      <c r="Y7" s="1131"/>
      <c r="Z7" s="1131"/>
      <c r="AA7" s="1131"/>
      <c r="AB7" s="1131"/>
      <c r="AC7" s="1131"/>
      <c r="AD7" s="1131"/>
      <c r="AE7" s="1131"/>
      <c r="AF7" s="1131"/>
    </row>
    <row r="8" spans="1:32" x14ac:dyDescent="0.15">
      <c r="V8" s="1131"/>
      <c r="W8" s="1131"/>
      <c r="X8" s="1131"/>
      <c r="Y8" s="1131"/>
      <c r="Z8" s="1131"/>
      <c r="AA8" s="1131"/>
      <c r="AB8" s="1131"/>
      <c r="AC8" s="1131"/>
      <c r="AD8" s="1131"/>
      <c r="AE8" s="1131"/>
      <c r="AF8" s="1131"/>
    </row>
    <row r="9" spans="1:32" ht="20.25" customHeight="1" x14ac:dyDescent="0.15">
      <c r="B9" s="1132" t="s">
        <v>556</v>
      </c>
      <c r="C9" s="1132"/>
      <c r="D9" s="1132"/>
      <c r="E9" s="1132"/>
      <c r="F9" s="1132"/>
      <c r="G9" s="1132"/>
      <c r="H9" s="1132"/>
      <c r="I9" s="1132"/>
      <c r="J9" s="1132"/>
      <c r="K9" s="1132"/>
      <c r="L9" s="1132"/>
      <c r="M9" s="1132"/>
      <c r="N9" s="1132"/>
      <c r="O9" s="1132"/>
      <c r="P9" s="1132"/>
      <c r="Q9" s="1132"/>
      <c r="R9" s="1132"/>
      <c r="S9" s="1132"/>
      <c r="T9" s="1132"/>
      <c r="U9" s="1132"/>
      <c r="V9" s="1132"/>
      <c r="W9" s="1132"/>
      <c r="X9" s="1132"/>
      <c r="Y9" s="1132"/>
      <c r="Z9" s="1132"/>
      <c r="AA9" s="1132"/>
      <c r="AB9" s="1132"/>
      <c r="AC9" s="1132"/>
      <c r="AD9" s="1132"/>
      <c r="AE9" s="1132"/>
      <c r="AF9" s="1132"/>
    </row>
    <row r="10" spans="1:32" ht="20.25" customHeight="1" x14ac:dyDescent="0.15">
      <c r="B10" s="1132"/>
      <c r="C10" s="1132"/>
      <c r="D10" s="1132"/>
      <c r="E10" s="1132"/>
      <c r="F10" s="1132"/>
      <c r="G10" s="1132"/>
      <c r="H10" s="1132"/>
      <c r="I10" s="1132"/>
      <c r="J10" s="1132"/>
      <c r="K10" s="1132"/>
      <c r="L10" s="1132"/>
      <c r="M10" s="1132"/>
      <c r="N10" s="1132"/>
      <c r="O10" s="1132"/>
      <c r="P10" s="1132"/>
      <c r="Q10" s="1132"/>
      <c r="R10" s="1132"/>
      <c r="S10" s="1132"/>
      <c r="T10" s="1132"/>
      <c r="U10" s="1132"/>
      <c r="V10" s="1132"/>
      <c r="W10" s="1132"/>
      <c r="X10" s="1132"/>
      <c r="Y10" s="1132"/>
      <c r="Z10" s="1132"/>
      <c r="AA10" s="1132"/>
      <c r="AB10" s="1132"/>
      <c r="AC10" s="1132"/>
      <c r="AD10" s="1132"/>
      <c r="AE10" s="1132"/>
      <c r="AF10" s="1132"/>
    </row>
    <row r="11" spans="1:32" x14ac:dyDescent="0.15">
      <c r="B11" s="1133"/>
      <c r="C11" s="1133"/>
      <c r="D11" s="1133"/>
      <c r="E11" s="1133"/>
      <c r="F11" s="1133"/>
      <c r="G11" s="1133"/>
      <c r="H11" s="1133"/>
      <c r="I11" s="1133"/>
      <c r="J11" s="1133"/>
      <c r="K11" s="1133"/>
      <c r="L11" s="1133"/>
      <c r="M11" s="1133"/>
      <c r="N11" s="1133"/>
      <c r="O11" s="1133"/>
      <c r="P11" s="1133"/>
      <c r="Q11" s="1133"/>
      <c r="R11" s="1133"/>
      <c r="S11" s="1133"/>
      <c r="T11" s="1133"/>
      <c r="U11" s="1133"/>
      <c r="V11" s="1133"/>
      <c r="W11" s="1133"/>
      <c r="X11" s="1133"/>
      <c r="Y11" s="1133"/>
      <c r="Z11" s="1133"/>
      <c r="AA11" s="1133"/>
    </row>
    <row r="12" spans="1:32" x14ac:dyDescent="0.15">
      <c r="A12" s="1125" t="s">
        <v>557</v>
      </c>
    </row>
    <row r="14" spans="1:32" ht="36" customHeight="1" x14ac:dyDescent="0.15">
      <c r="R14" s="1134" t="s">
        <v>558</v>
      </c>
      <c r="S14" s="1135"/>
      <c r="T14" s="1135"/>
      <c r="U14" s="1135"/>
      <c r="V14" s="1136"/>
      <c r="W14" s="1137"/>
      <c r="X14" s="1138"/>
      <c r="Y14" s="1138"/>
      <c r="Z14" s="1138"/>
      <c r="AA14" s="1138"/>
      <c r="AB14" s="1138"/>
      <c r="AC14" s="1138"/>
      <c r="AD14" s="1138"/>
      <c r="AE14" s="1138"/>
      <c r="AF14" s="1139"/>
    </row>
    <row r="15" spans="1:32" ht="13.5" customHeight="1" x14ac:dyDescent="0.15"/>
    <row r="16" spans="1:32" s="1126" customFormat="1" ht="34.5" customHeight="1" x14ac:dyDescent="0.15">
      <c r="B16" s="1134" t="s">
        <v>559</v>
      </c>
      <c r="C16" s="1135"/>
      <c r="D16" s="1135"/>
      <c r="E16" s="1135"/>
      <c r="F16" s="1135"/>
      <c r="G16" s="1135"/>
      <c r="H16" s="1135"/>
      <c r="I16" s="1135"/>
      <c r="J16" s="1135"/>
      <c r="K16" s="1135"/>
      <c r="L16" s="1136"/>
      <c r="M16" s="1135" t="s">
        <v>560</v>
      </c>
      <c r="N16" s="1136"/>
      <c r="O16" s="1134" t="s">
        <v>561</v>
      </c>
      <c r="P16" s="1135"/>
      <c r="Q16" s="1135"/>
      <c r="R16" s="1135"/>
      <c r="S16" s="1135"/>
      <c r="T16" s="1135"/>
      <c r="U16" s="1135"/>
      <c r="V16" s="1135"/>
      <c r="W16" s="1135"/>
      <c r="X16" s="1135"/>
      <c r="Y16" s="1135"/>
      <c r="Z16" s="1135"/>
      <c r="AA16" s="1135"/>
      <c r="AB16" s="1135"/>
      <c r="AC16" s="1135"/>
      <c r="AD16" s="1135"/>
      <c r="AE16" s="1135"/>
      <c r="AF16" s="1136"/>
    </row>
    <row r="17" spans="2:32" s="1126" customFormat="1" ht="19.5" customHeight="1" x14ac:dyDescent="0.15">
      <c r="B17" s="1140" t="s">
        <v>562</v>
      </c>
      <c r="C17" s="1141"/>
      <c r="D17" s="1141"/>
      <c r="E17" s="1141"/>
      <c r="F17" s="1141"/>
      <c r="G17" s="1141"/>
      <c r="H17" s="1141"/>
      <c r="I17" s="1141"/>
      <c r="J17" s="1141"/>
      <c r="K17" s="1141"/>
      <c r="L17" s="1142"/>
      <c r="M17" s="1143"/>
      <c r="N17" s="1144" t="s">
        <v>563</v>
      </c>
      <c r="O17" s="1145"/>
      <c r="P17" s="1146"/>
      <c r="Q17" s="1146"/>
      <c r="R17" s="1146"/>
      <c r="S17" s="1146"/>
      <c r="T17" s="1146"/>
      <c r="U17" s="1146"/>
      <c r="V17" s="1146"/>
      <c r="W17" s="1146"/>
      <c r="X17" s="1146"/>
      <c r="Y17" s="1146"/>
      <c r="Z17" s="1146"/>
      <c r="AA17" s="1146"/>
      <c r="AB17" s="1146"/>
      <c r="AC17" s="1146"/>
      <c r="AD17" s="1146"/>
      <c r="AE17" s="1146"/>
      <c r="AF17" s="1147"/>
    </row>
    <row r="18" spans="2:32" s="1126" customFormat="1" ht="19.5" customHeight="1" x14ac:dyDescent="0.15">
      <c r="B18" s="1148"/>
      <c r="C18" s="1149"/>
      <c r="D18" s="1149"/>
      <c r="E18" s="1149"/>
      <c r="F18" s="1149"/>
      <c r="G18" s="1149"/>
      <c r="H18" s="1149"/>
      <c r="I18" s="1149"/>
      <c r="J18" s="1149"/>
      <c r="K18" s="1149"/>
      <c r="L18" s="1150"/>
      <c r="M18" s="1143"/>
      <c r="N18" s="1144" t="s">
        <v>563</v>
      </c>
      <c r="O18" s="1145"/>
      <c r="P18" s="1146"/>
      <c r="Q18" s="1146"/>
      <c r="R18" s="1146"/>
      <c r="S18" s="1146"/>
      <c r="T18" s="1146"/>
      <c r="U18" s="1146"/>
      <c r="V18" s="1146"/>
      <c r="W18" s="1146"/>
      <c r="X18" s="1146"/>
      <c r="Y18" s="1146"/>
      <c r="Z18" s="1146"/>
      <c r="AA18" s="1146"/>
      <c r="AB18" s="1146"/>
      <c r="AC18" s="1146"/>
      <c r="AD18" s="1146"/>
      <c r="AE18" s="1146"/>
      <c r="AF18" s="1147"/>
    </row>
    <row r="19" spans="2:32" s="1126" customFormat="1" ht="19.5" customHeight="1" x14ac:dyDescent="0.15">
      <c r="B19" s="1151"/>
      <c r="C19" s="1152"/>
      <c r="D19" s="1152"/>
      <c r="E19" s="1152"/>
      <c r="F19" s="1152"/>
      <c r="G19" s="1152"/>
      <c r="H19" s="1152"/>
      <c r="I19" s="1152"/>
      <c r="J19" s="1152"/>
      <c r="K19" s="1152"/>
      <c r="L19" s="1153"/>
      <c r="M19" s="1154"/>
      <c r="N19" s="1155" t="s">
        <v>563</v>
      </c>
      <c r="O19" s="1145"/>
      <c r="P19" s="1146"/>
      <c r="Q19" s="1146"/>
      <c r="R19" s="1146"/>
      <c r="S19" s="1146"/>
      <c r="T19" s="1146"/>
      <c r="U19" s="1146"/>
      <c r="V19" s="1146"/>
      <c r="W19" s="1146"/>
      <c r="X19" s="1146"/>
      <c r="Y19" s="1146"/>
      <c r="Z19" s="1146"/>
      <c r="AA19" s="1146"/>
      <c r="AB19" s="1146"/>
      <c r="AC19" s="1146"/>
      <c r="AD19" s="1146"/>
      <c r="AE19" s="1146"/>
      <c r="AF19" s="1147"/>
    </row>
    <row r="20" spans="2:32" s="1126" customFormat="1" ht="19.5" customHeight="1" x14ac:dyDescent="0.15">
      <c r="B20" s="1140" t="s">
        <v>564</v>
      </c>
      <c r="C20" s="1141"/>
      <c r="D20" s="1141"/>
      <c r="E20" s="1141"/>
      <c r="F20" s="1141"/>
      <c r="G20" s="1141"/>
      <c r="H20" s="1141"/>
      <c r="I20" s="1141"/>
      <c r="J20" s="1141"/>
      <c r="K20" s="1141"/>
      <c r="L20" s="1142"/>
      <c r="M20" s="1143"/>
      <c r="N20" s="1156" t="s">
        <v>563</v>
      </c>
      <c r="O20" s="1145"/>
      <c r="P20" s="1146"/>
      <c r="Q20" s="1146"/>
      <c r="R20" s="1146"/>
      <c r="S20" s="1146"/>
      <c r="T20" s="1146"/>
      <c r="U20" s="1146"/>
      <c r="V20" s="1146"/>
      <c r="W20" s="1146"/>
      <c r="X20" s="1146"/>
      <c r="Y20" s="1146"/>
      <c r="Z20" s="1146"/>
      <c r="AA20" s="1146"/>
      <c r="AB20" s="1146"/>
      <c r="AC20" s="1146"/>
      <c r="AD20" s="1146"/>
      <c r="AE20" s="1146"/>
      <c r="AF20" s="1147"/>
    </row>
    <row r="21" spans="2:32" s="1126" customFormat="1" ht="19.5" customHeight="1" x14ac:dyDescent="0.15">
      <c r="B21" s="1157"/>
      <c r="C21" s="1158"/>
      <c r="D21" s="1158"/>
      <c r="E21" s="1158"/>
      <c r="F21" s="1158"/>
      <c r="G21" s="1158"/>
      <c r="H21" s="1158"/>
      <c r="I21" s="1158"/>
      <c r="J21" s="1158"/>
      <c r="K21" s="1158"/>
      <c r="L21" s="1159"/>
      <c r="M21" s="1143"/>
      <c r="N21" s="1156" t="s">
        <v>563</v>
      </c>
      <c r="O21" s="1145"/>
      <c r="P21" s="1146"/>
      <c r="Q21" s="1146"/>
      <c r="R21" s="1146"/>
      <c r="S21" s="1146"/>
      <c r="T21" s="1146"/>
      <c r="U21" s="1146"/>
      <c r="V21" s="1146"/>
      <c r="W21" s="1146"/>
      <c r="X21" s="1146"/>
      <c r="Y21" s="1146"/>
      <c r="Z21" s="1146"/>
      <c r="AA21" s="1146"/>
      <c r="AB21" s="1146"/>
      <c r="AC21" s="1146"/>
      <c r="AD21" s="1146"/>
      <c r="AE21" s="1146"/>
      <c r="AF21" s="1147"/>
    </row>
    <row r="22" spans="2:32" s="1126" customFormat="1" ht="19.5" customHeight="1" x14ac:dyDescent="0.15">
      <c r="B22" s="1160"/>
      <c r="C22" s="1161"/>
      <c r="D22" s="1161"/>
      <c r="E22" s="1161"/>
      <c r="F22" s="1161"/>
      <c r="G22" s="1161"/>
      <c r="H22" s="1161"/>
      <c r="I22" s="1161"/>
      <c r="J22" s="1161"/>
      <c r="K22" s="1161"/>
      <c r="L22" s="1162"/>
      <c r="M22" s="1143"/>
      <c r="N22" s="1156" t="s">
        <v>563</v>
      </c>
      <c r="O22" s="1145"/>
      <c r="P22" s="1146"/>
      <c r="Q22" s="1146"/>
      <c r="R22" s="1146"/>
      <c r="S22" s="1146"/>
      <c r="T22" s="1146"/>
      <c r="U22" s="1146"/>
      <c r="V22" s="1146"/>
      <c r="W22" s="1146"/>
      <c r="X22" s="1146"/>
      <c r="Y22" s="1146"/>
      <c r="Z22" s="1146"/>
      <c r="AA22" s="1146"/>
      <c r="AB22" s="1146"/>
      <c r="AC22" s="1146"/>
      <c r="AD22" s="1146"/>
      <c r="AE22" s="1146"/>
      <c r="AF22" s="1147"/>
    </row>
    <row r="23" spans="2:32" s="1126" customFormat="1" ht="19.5" customHeight="1" x14ac:dyDescent="0.15">
      <c r="B23" s="1140" t="s">
        <v>565</v>
      </c>
      <c r="C23" s="1141"/>
      <c r="D23" s="1141"/>
      <c r="E23" s="1141"/>
      <c r="F23" s="1141"/>
      <c r="G23" s="1141"/>
      <c r="H23" s="1141"/>
      <c r="I23" s="1141"/>
      <c r="J23" s="1141"/>
      <c r="K23" s="1141"/>
      <c r="L23" s="1142"/>
      <c r="M23" s="1163"/>
      <c r="N23" s="1144" t="s">
        <v>563</v>
      </c>
      <c r="O23" s="1145"/>
      <c r="P23" s="1146"/>
      <c r="Q23" s="1146"/>
      <c r="R23" s="1146"/>
      <c r="S23" s="1146"/>
      <c r="T23" s="1146"/>
      <c r="U23" s="1146"/>
      <c r="V23" s="1146"/>
      <c r="W23" s="1146"/>
      <c r="X23" s="1146"/>
      <c r="Y23" s="1146"/>
      <c r="Z23" s="1146"/>
      <c r="AA23" s="1146"/>
      <c r="AB23" s="1146"/>
      <c r="AC23" s="1146"/>
      <c r="AD23" s="1146"/>
      <c r="AE23" s="1146"/>
      <c r="AF23" s="1147"/>
    </row>
    <row r="24" spans="2:32" s="1126" customFormat="1" ht="19.5" customHeight="1" x14ac:dyDescent="0.15">
      <c r="B24" s="1157"/>
      <c r="C24" s="1158"/>
      <c r="D24" s="1158"/>
      <c r="E24" s="1158"/>
      <c r="F24" s="1158"/>
      <c r="G24" s="1158"/>
      <c r="H24" s="1158"/>
      <c r="I24" s="1158"/>
      <c r="J24" s="1158"/>
      <c r="K24" s="1158"/>
      <c r="L24" s="1159"/>
      <c r="M24" s="1163"/>
      <c r="N24" s="1144" t="s">
        <v>563</v>
      </c>
      <c r="O24" s="1145"/>
      <c r="P24" s="1146"/>
      <c r="Q24" s="1146"/>
      <c r="R24" s="1146"/>
      <c r="S24" s="1146"/>
      <c r="T24" s="1146"/>
      <c r="U24" s="1146"/>
      <c r="V24" s="1146"/>
      <c r="W24" s="1146"/>
      <c r="X24" s="1146"/>
      <c r="Y24" s="1146"/>
      <c r="Z24" s="1146"/>
      <c r="AA24" s="1146"/>
      <c r="AB24" s="1146"/>
      <c r="AC24" s="1146"/>
      <c r="AD24" s="1146"/>
      <c r="AE24" s="1146"/>
      <c r="AF24" s="1147"/>
    </row>
    <row r="25" spans="2:32" s="1126" customFormat="1" ht="19.5" customHeight="1" x14ac:dyDescent="0.15">
      <c r="B25" s="1160"/>
      <c r="C25" s="1161"/>
      <c r="D25" s="1161"/>
      <c r="E25" s="1161"/>
      <c r="F25" s="1161"/>
      <c r="G25" s="1161"/>
      <c r="H25" s="1161"/>
      <c r="I25" s="1161"/>
      <c r="J25" s="1161"/>
      <c r="K25" s="1161"/>
      <c r="L25" s="1162"/>
      <c r="M25" s="1143"/>
      <c r="N25" s="1155" t="s">
        <v>563</v>
      </c>
      <c r="O25" s="1145"/>
      <c r="P25" s="1146"/>
      <c r="Q25" s="1146"/>
      <c r="R25" s="1146"/>
      <c r="S25" s="1146"/>
      <c r="T25" s="1146"/>
      <c r="U25" s="1146"/>
      <c r="V25" s="1146"/>
      <c r="W25" s="1146"/>
      <c r="X25" s="1146"/>
      <c r="Y25" s="1146"/>
      <c r="Z25" s="1146"/>
      <c r="AA25" s="1146"/>
      <c r="AB25" s="1146"/>
      <c r="AC25" s="1146"/>
      <c r="AD25" s="1146"/>
      <c r="AE25" s="1146"/>
      <c r="AF25" s="1147"/>
    </row>
    <row r="26" spans="2:32" s="1126" customFormat="1" ht="19.5" customHeight="1" x14ac:dyDescent="0.15">
      <c r="B26" s="1140" t="s">
        <v>566</v>
      </c>
      <c r="C26" s="1141"/>
      <c r="D26" s="1141"/>
      <c r="E26" s="1141"/>
      <c r="F26" s="1141"/>
      <c r="G26" s="1141"/>
      <c r="H26" s="1141"/>
      <c r="I26" s="1141"/>
      <c r="J26" s="1141"/>
      <c r="K26" s="1141"/>
      <c r="L26" s="1142"/>
      <c r="M26" s="1163"/>
      <c r="N26" s="1144" t="s">
        <v>563</v>
      </c>
      <c r="O26" s="1145"/>
      <c r="P26" s="1146"/>
      <c r="Q26" s="1146"/>
      <c r="R26" s="1146"/>
      <c r="S26" s="1146"/>
      <c r="T26" s="1146"/>
      <c r="U26" s="1146"/>
      <c r="V26" s="1146"/>
      <c r="W26" s="1146"/>
      <c r="X26" s="1146"/>
      <c r="Y26" s="1146"/>
      <c r="Z26" s="1146"/>
      <c r="AA26" s="1146"/>
      <c r="AB26" s="1146"/>
      <c r="AC26" s="1146"/>
      <c r="AD26" s="1146"/>
      <c r="AE26" s="1146"/>
      <c r="AF26" s="1147"/>
    </row>
    <row r="27" spans="2:32" s="1126" customFormat="1" ht="19.5" customHeight="1" x14ac:dyDescent="0.15">
      <c r="B27" s="1157"/>
      <c r="C27" s="1158"/>
      <c r="D27" s="1158"/>
      <c r="E27" s="1158"/>
      <c r="F27" s="1158"/>
      <c r="G27" s="1158"/>
      <c r="H27" s="1158"/>
      <c r="I27" s="1158"/>
      <c r="J27" s="1158"/>
      <c r="K27" s="1158"/>
      <c r="L27" s="1159"/>
      <c r="M27" s="1163"/>
      <c r="N27" s="1144" t="s">
        <v>563</v>
      </c>
      <c r="O27" s="1145"/>
      <c r="P27" s="1146"/>
      <c r="Q27" s="1146"/>
      <c r="R27" s="1146"/>
      <c r="S27" s="1146"/>
      <c r="T27" s="1146"/>
      <c r="U27" s="1146"/>
      <c r="V27" s="1146"/>
      <c r="W27" s="1146"/>
      <c r="X27" s="1146"/>
      <c r="Y27" s="1146"/>
      <c r="Z27" s="1146"/>
      <c r="AA27" s="1146"/>
      <c r="AB27" s="1146"/>
      <c r="AC27" s="1146"/>
      <c r="AD27" s="1146"/>
      <c r="AE27" s="1146"/>
      <c r="AF27" s="1147"/>
    </row>
    <row r="28" spans="2:32" s="1126" customFormat="1" ht="19.5" customHeight="1" x14ac:dyDescent="0.15">
      <c r="B28" s="1160"/>
      <c r="C28" s="1161"/>
      <c r="D28" s="1161"/>
      <c r="E28" s="1161"/>
      <c r="F28" s="1161"/>
      <c r="G28" s="1161"/>
      <c r="H28" s="1161"/>
      <c r="I28" s="1161"/>
      <c r="J28" s="1161"/>
      <c r="K28" s="1161"/>
      <c r="L28" s="1162"/>
      <c r="M28" s="1143"/>
      <c r="N28" s="1155" t="s">
        <v>563</v>
      </c>
      <c r="O28" s="1145"/>
      <c r="P28" s="1146"/>
      <c r="Q28" s="1146"/>
      <c r="R28" s="1146"/>
      <c r="S28" s="1146"/>
      <c r="T28" s="1146"/>
      <c r="U28" s="1146"/>
      <c r="V28" s="1146"/>
      <c r="W28" s="1146"/>
      <c r="X28" s="1146"/>
      <c r="Y28" s="1146"/>
      <c r="Z28" s="1146"/>
      <c r="AA28" s="1146"/>
      <c r="AB28" s="1146"/>
      <c r="AC28" s="1146"/>
      <c r="AD28" s="1146"/>
      <c r="AE28" s="1146"/>
      <c r="AF28" s="1147"/>
    </row>
    <row r="29" spans="2:32" s="1126" customFormat="1" ht="19.5" customHeight="1" x14ac:dyDescent="0.15">
      <c r="B29" s="1140" t="s">
        <v>567</v>
      </c>
      <c r="C29" s="1141"/>
      <c r="D29" s="1141"/>
      <c r="E29" s="1141"/>
      <c r="F29" s="1141"/>
      <c r="G29" s="1141"/>
      <c r="H29" s="1141"/>
      <c r="I29" s="1141"/>
      <c r="J29" s="1141"/>
      <c r="K29" s="1141"/>
      <c r="L29" s="1142"/>
      <c r="M29" s="1163"/>
      <c r="N29" s="1144" t="s">
        <v>563</v>
      </c>
      <c r="O29" s="1145"/>
      <c r="P29" s="1146"/>
      <c r="Q29" s="1146"/>
      <c r="R29" s="1146"/>
      <c r="S29" s="1146"/>
      <c r="T29" s="1146"/>
      <c r="U29" s="1146"/>
      <c r="V29" s="1146"/>
      <c r="W29" s="1146"/>
      <c r="X29" s="1146"/>
      <c r="Y29" s="1146"/>
      <c r="Z29" s="1146"/>
      <c r="AA29" s="1146"/>
      <c r="AB29" s="1146"/>
      <c r="AC29" s="1146"/>
      <c r="AD29" s="1146"/>
      <c r="AE29" s="1146"/>
      <c r="AF29" s="1147"/>
    </row>
    <row r="30" spans="2:32" s="1126" customFormat="1" ht="19.5" customHeight="1" x14ac:dyDescent="0.15">
      <c r="B30" s="1157"/>
      <c r="C30" s="1158"/>
      <c r="D30" s="1158"/>
      <c r="E30" s="1158"/>
      <c r="F30" s="1158"/>
      <c r="G30" s="1158"/>
      <c r="H30" s="1158"/>
      <c r="I30" s="1158"/>
      <c r="J30" s="1158"/>
      <c r="K30" s="1158"/>
      <c r="L30" s="1159"/>
      <c r="M30" s="1163"/>
      <c r="N30" s="1144" t="s">
        <v>563</v>
      </c>
      <c r="O30" s="1145"/>
      <c r="P30" s="1146"/>
      <c r="Q30" s="1146"/>
      <c r="R30" s="1146"/>
      <c r="S30" s="1146"/>
      <c r="T30" s="1146"/>
      <c r="U30" s="1146"/>
      <c r="V30" s="1146"/>
      <c r="W30" s="1146"/>
      <c r="X30" s="1146"/>
      <c r="Y30" s="1146"/>
      <c r="Z30" s="1146"/>
      <c r="AA30" s="1146"/>
      <c r="AB30" s="1146"/>
      <c r="AC30" s="1146"/>
      <c r="AD30" s="1146"/>
      <c r="AE30" s="1146"/>
      <c r="AF30" s="1147"/>
    </row>
    <row r="31" spans="2:32" s="1126" customFormat="1" ht="19.5" customHeight="1" x14ac:dyDescent="0.15">
      <c r="B31" s="1160"/>
      <c r="C31" s="1161"/>
      <c r="D31" s="1161"/>
      <c r="E31" s="1161"/>
      <c r="F31" s="1161"/>
      <c r="G31" s="1161"/>
      <c r="H31" s="1161"/>
      <c r="I31" s="1161"/>
      <c r="J31" s="1161"/>
      <c r="K31" s="1161"/>
      <c r="L31" s="1162"/>
      <c r="M31" s="1143"/>
      <c r="N31" s="1155" t="s">
        <v>563</v>
      </c>
      <c r="O31" s="1145"/>
      <c r="P31" s="1146"/>
      <c r="Q31" s="1146"/>
      <c r="R31" s="1146"/>
      <c r="S31" s="1146"/>
      <c r="T31" s="1146"/>
      <c r="U31" s="1146"/>
      <c r="V31" s="1146"/>
      <c r="W31" s="1146"/>
      <c r="X31" s="1146"/>
      <c r="Y31" s="1146"/>
      <c r="Z31" s="1146"/>
      <c r="AA31" s="1146"/>
      <c r="AB31" s="1146"/>
      <c r="AC31" s="1146"/>
      <c r="AD31" s="1146"/>
      <c r="AE31" s="1146"/>
      <c r="AF31" s="1147"/>
    </row>
    <row r="32" spans="2:32" s="1126" customFormat="1" ht="19.5" customHeight="1" x14ac:dyDescent="0.15">
      <c r="B32" s="1140" t="s">
        <v>568</v>
      </c>
      <c r="C32" s="1141"/>
      <c r="D32" s="1141"/>
      <c r="E32" s="1141"/>
      <c r="F32" s="1141"/>
      <c r="G32" s="1141"/>
      <c r="H32" s="1141"/>
      <c r="I32" s="1141"/>
      <c r="J32" s="1141"/>
      <c r="K32" s="1141"/>
      <c r="L32" s="1142"/>
      <c r="M32" s="1163"/>
      <c r="N32" s="1144" t="s">
        <v>563</v>
      </c>
      <c r="O32" s="1145"/>
      <c r="P32" s="1146"/>
      <c r="Q32" s="1146"/>
      <c r="R32" s="1146"/>
      <c r="S32" s="1146"/>
      <c r="T32" s="1146"/>
      <c r="U32" s="1146"/>
      <c r="V32" s="1146"/>
      <c r="W32" s="1146"/>
      <c r="X32" s="1146"/>
      <c r="Y32" s="1146"/>
      <c r="Z32" s="1146"/>
      <c r="AA32" s="1146"/>
      <c r="AB32" s="1146"/>
      <c r="AC32" s="1146"/>
      <c r="AD32" s="1146"/>
      <c r="AE32" s="1146"/>
      <c r="AF32" s="1147"/>
    </row>
    <row r="33" spans="1:32" s="1126" customFormat="1" ht="19.5" customHeight="1" x14ac:dyDescent="0.15">
      <c r="B33" s="1157"/>
      <c r="C33" s="1158"/>
      <c r="D33" s="1158"/>
      <c r="E33" s="1158"/>
      <c r="F33" s="1158"/>
      <c r="G33" s="1158"/>
      <c r="H33" s="1158"/>
      <c r="I33" s="1158"/>
      <c r="J33" s="1158"/>
      <c r="K33" s="1158"/>
      <c r="L33" s="1159"/>
      <c r="M33" s="1163"/>
      <c r="N33" s="1144" t="s">
        <v>563</v>
      </c>
      <c r="O33" s="1145"/>
      <c r="P33" s="1146"/>
      <c r="Q33" s="1146"/>
      <c r="R33" s="1146"/>
      <c r="S33" s="1146"/>
      <c r="T33" s="1146"/>
      <c r="U33" s="1146"/>
      <c r="V33" s="1146"/>
      <c r="W33" s="1146"/>
      <c r="X33" s="1146"/>
      <c r="Y33" s="1146"/>
      <c r="Z33" s="1146"/>
      <c r="AA33" s="1146"/>
      <c r="AB33" s="1146"/>
      <c r="AC33" s="1146"/>
      <c r="AD33" s="1146"/>
      <c r="AE33" s="1146"/>
      <c r="AF33" s="1147"/>
    </row>
    <row r="34" spans="1:32" s="1126" customFormat="1" ht="19.5" customHeight="1" x14ac:dyDescent="0.15">
      <c r="B34" s="1160"/>
      <c r="C34" s="1161"/>
      <c r="D34" s="1161"/>
      <c r="E34" s="1161"/>
      <c r="F34" s="1161"/>
      <c r="G34" s="1161"/>
      <c r="H34" s="1161"/>
      <c r="I34" s="1161"/>
      <c r="J34" s="1161"/>
      <c r="K34" s="1161"/>
      <c r="L34" s="1162"/>
      <c r="M34" s="1143"/>
      <c r="N34" s="1155" t="s">
        <v>563</v>
      </c>
      <c r="O34" s="1145"/>
      <c r="P34" s="1146"/>
      <c r="Q34" s="1146"/>
      <c r="R34" s="1146"/>
      <c r="S34" s="1146"/>
      <c r="T34" s="1146"/>
      <c r="U34" s="1146"/>
      <c r="V34" s="1146"/>
      <c r="W34" s="1146"/>
      <c r="X34" s="1146"/>
      <c r="Y34" s="1146"/>
      <c r="Z34" s="1146"/>
      <c r="AA34" s="1146"/>
      <c r="AB34" s="1146"/>
      <c r="AC34" s="1146"/>
      <c r="AD34" s="1146"/>
      <c r="AE34" s="1146"/>
      <c r="AF34" s="1147"/>
    </row>
    <row r="35" spans="1:32" s="1126" customFormat="1" ht="19.5" customHeight="1" x14ac:dyDescent="0.15">
      <c r="B35" s="1140" t="s">
        <v>569</v>
      </c>
      <c r="C35" s="1141"/>
      <c r="D35" s="1141"/>
      <c r="E35" s="1141"/>
      <c r="F35" s="1141"/>
      <c r="G35" s="1141"/>
      <c r="H35" s="1141"/>
      <c r="I35" s="1141"/>
      <c r="J35" s="1141"/>
      <c r="K35" s="1141"/>
      <c r="L35" s="1142"/>
      <c r="M35" s="1143"/>
      <c r="N35" s="1156" t="s">
        <v>563</v>
      </c>
      <c r="O35" s="1145"/>
      <c r="P35" s="1146"/>
      <c r="Q35" s="1146"/>
      <c r="R35" s="1146"/>
      <c r="S35" s="1146"/>
      <c r="T35" s="1146"/>
      <c r="U35" s="1146"/>
      <c r="V35" s="1146"/>
      <c r="W35" s="1146"/>
      <c r="X35" s="1146"/>
      <c r="Y35" s="1146"/>
      <c r="Z35" s="1146"/>
      <c r="AA35" s="1146"/>
      <c r="AB35" s="1146"/>
      <c r="AC35" s="1146"/>
      <c r="AD35" s="1146"/>
      <c r="AE35" s="1146"/>
      <c r="AF35" s="1147"/>
    </row>
    <row r="36" spans="1:32" s="1126" customFormat="1" ht="19.5" customHeight="1" x14ac:dyDescent="0.15">
      <c r="B36" s="1157"/>
      <c r="C36" s="1158"/>
      <c r="D36" s="1158"/>
      <c r="E36" s="1158"/>
      <c r="F36" s="1158"/>
      <c r="G36" s="1158"/>
      <c r="H36" s="1158"/>
      <c r="I36" s="1158"/>
      <c r="J36" s="1158"/>
      <c r="K36" s="1158"/>
      <c r="L36" s="1159"/>
      <c r="M36" s="1143"/>
      <c r="N36" s="1156" t="s">
        <v>563</v>
      </c>
      <c r="O36" s="1145"/>
      <c r="P36" s="1146"/>
      <c r="Q36" s="1146"/>
      <c r="R36" s="1146"/>
      <c r="S36" s="1146"/>
      <c r="T36" s="1146"/>
      <c r="U36" s="1146"/>
      <c r="V36" s="1146"/>
      <c r="W36" s="1146"/>
      <c r="X36" s="1146"/>
      <c r="Y36" s="1146"/>
      <c r="Z36" s="1146"/>
      <c r="AA36" s="1146"/>
      <c r="AB36" s="1146"/>
      <c r="AC36" s="1146"/>
      <c r="AD36" s="1146"/>
      <c r="AE36" s="1146"/>
      <c r="AF36" s="1147"/>
    </row>
    <row r="37" spans="1:32" s="1126" customFormat="1" ht="19.5" customHeight="1" x14ac:dyDescent="0.15">
      <c r="B37" s="1160"/>
      <c r="C37" s="1161"/>
      <c r="D37" s="1161"/>
      <c r="E37" s="1161"/>
      <c r="F37" s="1161"/>
      <c r="G37" s="1161"/>
      <c r="H37" s="1161"/>
      <c r="I37" s="1161"/>
      <c r="J37" s="1161"/>
      <c r="K37" s="1161"/>
      <c r="L37" s="1162"/>
      <c r="M37" s="1143"/>
      <c r="N37" s="1156" t="s">
        <v>563</v>
      </c>
      <c r="O37" s="1145"/>
      <c r="P37" s="1146"/>
      <c r="Q37" s="1146"/>
      <c r="R37" s="1146"/>
      <c r="S37" s="1146"/>
      <c r="T37" s="1146"/>
      <c r="U37" s="1146"/>
      <c r="V37" s="1146"/>
      <c r="W37" s="1146"/>
      <c r="X37" s="1146"/>
      <c r="Y37" s="1146"/>
      <c r="Z37" s="1146"/>
      <c r="AA37" s="1146"/>
      <c r="AB37" s="1146"/>
      <c r="AC37" s="1146"/>
      <c r="AD37" s="1146"/>
      <c r="AE37" s="1146"/>
      <c r="AF37" s="1147"/>
    </row>
    <row r="39" spans="1:32" x14ac:dyDescent="0.15">
      <c r="B39" s="1125" t="s">
        <v>570</v>
      </c>
    </row>
    <row r="40" spans="1:32" x14ac:dyDescent="0.15">
      <c r="B40" s="1125" t="s">
        <v>571</v>
      </c>
    </row>
    <row r="42" spans="1:32" x14ac:dyDescent="0.15">
      <c r="A42" s="1125" t="s">
        <v>572</v>
      </c>
      <c r="J42" s="1128"/>
      <c r="K42" s="1128"/>
      <c r="L42" s="1128"/>
      <c r="M42" s="1164"/>
      <c r="N42" s="1125" t="s">
        <v>43</v>
      </c>
      <c r="O42" s="1165"/>
      <c r="P42" s="1165"/>
      <c r="Q42" s="1125" t="s">
        <v>573</v>
      </c>
      <c r="R42" s="1165"/>
      <c r="S42" s="1165"/>
      <c r="T42" s="1125" t="s">
        <v>426</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1"/>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B8" sqref="B8:F15"/>
    </sheetView>
  </sheetViews>
  <sheetFormatPr defaultColWidth="3.5" defaultRowHeight="13.5" x14ac:dyDescent="0.15"/>
  <cols>
    <col min="1" max="1" width="1.25" style="290" customWidth="1"/>
    <col min="2" max="2" width="3.125" style="374" customWidth="1"/>
    <col min="3" max="30" width="3.125" style="290" customWidth="1"/>
    <col min="31" max="31" width="1.25" style="290" customWidth="1"/>
    <col min="32" max="16384" width="3.5" style="290"/>
  </cols>
  <sheetData>
    <row r="1" spans="2:30" s="283" customFormat="1" x14ac:dyDescent="0.15"/>
    <row r="2" spans="2:30" s="283" customFormat="1" x14ac:dyDescent="0.15">
      <c r="B2" s="283" t="s">
        <v>574</v>
      </c>
    </row>
    <row r="3" spans="2:30" s="283" customFormat="1" x14ac:dyDescent="0.15">
      <c r="U3" s="400" t="s">
        <v>91</v>
      </c>
      <c r="V3" s="1021"/>
      <c r="W3" s="1021"/>
      <c r="X3" s="399" t="s">
        <v>43</v>
      </c>
      <c r="Y3" s="1021"/>
      <c r="Z3" s="1021"/>
      <c r="AA3" s="399" t="s">
        <v>366</v>
      </c>
      <c r="AB3" s="1021"/>
      <c r="AC3" s="1021"/>
      <c r="AD3" s="399" t="s">
        <v>426</v>
      </c>
    </row>
    <row r="4" spans="2:30" s="283" customFormat="1" x14ac:dyDescent="0.15">
      <c r="AD4" s="400"/>
    </row>
    <row r="5" spans="2:30" s="283" customFormat="1" ht="27.75" customHeight="1" x14ac:dyDescent="0.15">
      <c r="B5" s="1166" t="s">
        <v>575</v>
      </c>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row>
    <row r="6" spans="2:30" s="283" customFormat="1" x14ac:dyDescent="0.15"/>
    <row r="7" spans="2:30" s="283" customFormat="1" ht="23.25" customHeight="1" x14ac:dyDescent="0.15">
      <c r="B7" s="1167" t="s">
        <v>576</v>
      </c>
      <c r="C7" s="1167"/>
      <c r="D7" s="1167"/>
      <c r="E7" s="1167"/>
      <c r="F7" s="1168"/>
      <c r="G7" s="1168"/>
      <c r="H7" s="1169"/>
      <c r="I7" s="1169"/>
      <c r="J7" s="1169"/>
      <c r="K7" s="1169"/>
      <c r="L7" s="1169"/>
      <c r="M7" s="1169"/>
      <c r="N7" s="1169"/>
      <c r="O7" s="1169"/>
      <c r="P7" s="1169"/>
      <c r="Q7" s="1169"/>
      <c r="R7" s="1169"/>
      <c r="S7" s="1169"/>
      <c r="T7" s="1169"/>
      <c r="U7" s="1169"/>
      <c r="V7" s="1169"/>
      <c r="W7" s="1169"/>
      <c r="X7" s="1169"/>
      <c r="Y7" s="1169"/>
      <c r="Z7" s="1169"/>
      <c r="AA7" s="1169"/>
      <c r="AB7" s="1169"/>
      <c r="AC7" s="1169"/>
      <c r="AD7" s="1170"/>
    </row>
    <row r="8" spans="2:30" ht="23.25" customHeight="1" x14ac:dyDescent="0.15">
      <c r="B8" s="1168" t="s">
        <v>577</v>
      </c>
      <c r="C8" s="1169"/>
      <c r="D8" s="1169"/>
      <c r="E8" s="1169"/>
      <c r="F8" s="1170"/>
      <c r="G8" s="396" t="s">
        <v>382</v>
      </c>
      <c r="H8" s="1171" t="s">
        <v>578</v>
      </c>
      <c r="I8" s="1171"/>
      <c r="J8" s="1171"/>
      <c r="K8" s="1171"/>
      <c r="L8" s="301" t="s">
        <v>382</v>
      </c>
      <c r="M8" s="1171" t="s">
        <v>579</v>
      </c>
      <c r="N8" s="1171"/>
      <c r="O8" s="1171"/>
      <c r="P8" s="1171"/>
      <c r="Q8" s="301" t="s">
        <v>382</v>
      </c>
      <c r="R8" s="1171" t="s">
        <v>580</v>
      </c>
      <c r="S8" s="1172"/>
      <c r="T8" s="1172"/>
      <c r="U8" s="1172"/>
      <c r="V8" s="1172"/>
      <c r="W8" s="1172"/>
      <c r="X8" s="1172"/>
      <c r="Y8" s="1172"/>
      <c r="Z8" s="1172"/>
      <c r="AA8" s="1172"/>
      <c r="AB8" s="1172"/>
      <c r="AC8" s="1172"/>
      <c r="AD8" s="1173"/>
    </row>
    <row r="9" spans="2:30" ht="23.25" customHeight="1" x14ac:dyDescent="0.15">
      <c r="B9" s="1174" t="s">
        <v>581</v>
      </c>
      <c r="C9" s="1175"/>
      <c r="D9" s="1175"/>
      <c r="E9" s="1175"/>
      <c r="F9" s="1176"/>
      <c r="G9" s="301" t="s">
        <v>382</v>
      </c>
      <c r="H9" s="312" t="s">
        <v>582</v>
      </c>
      <c r="I9" s="312"/>
      <c r="J9" s="312"/>
      <c r="K9" s="312"/>
      <c r="L9" s="312"/>
      <c r="M9" s="312"/>
      <c r="N9" s="312"/>
      <c r="O9" s="312"/>
      <c r="P9" s="312"/>
      <c r="Q9" s="312"/>
      <c r="R9" s="312"/>
      <c r="S9" s="1177"/>
      <c r="T9" s="1177"/>
      <c r="U9" s="1177"/>
      <c r="V9" s="1177"/>
      <c r="W9" s="1177"/>
      <c r="X9" s="1177"/>
      <c r="Y9" s="1177"/>
      <c r="Z9" s="1177"/>
      <c r="AA9" s="1177"/>
      <c r="AB9" s="1177"/>
      <c r="AC9" s="1177"/>
      <c r="AD9" s="1178"/>
    </row>
    <row r="10" spans="2:30" ht="23.25" customHeight="1" x14ac:dyDescent="0.15">
      <c r="B10" s="1179"/>
      <c r="C10" s="1180"/>
      <c r="D10" s="1180"/>
      <c r="E10" s="1180"/>
      <c r="F10" s="1181"/>
      <c r="G10" s="301" t="s">
        <v>382</v>
      </c>
      <c r="H10" s="287" t="s">
        <v>583</v>
      </c>
      <c r="I10" s="287"/>
      <c r="J10" s="287"/>
      <c r="K10" s="287"/>
      <c r="L10" s="287"/>
      <c r="M10" s="287"/>
      <c r="N10" s="287"/>
      <c r="O10" s="287"/>
      <c r="P10" s="287"/>
      <c r="Q10" s="287"/>
      <c r="R10" s="287"/>
      <c r="S10" s="1182"/>
      <c r="T10" s="1182"/>
      <c r="U10" s="1182"/>
      <c r="V10" s="1182"/>
      <c r="W10" s="1182"/>
      <c r="X10" s="1182"/>
      <c r="Y10" s="1182"/>
      <c r="Z10" s="1182"/>
      <c r="AA10" s="1182"/>
      <c r="AB10" s="1182"/>
      <c r="AC10" s="1182"/>
      <c r="AD10" s="1183"/>
    </row>
    <row r="11" spans="2:30" ht="23.25" customHeight="1" x14ac:dyDescent="0.15">
      <c r="B11" s="1184"/>
      <c r="C11" s="1185"/>
      <c r="D11" s="1185"/>
      <c r="E11" s="1185"/>
      <c r="F11" s="1186"/>
      <c r="G11" s="340" t="s">
        <v>382</v>
      </c>
      <c r="H11" s="1187" t="s">
        <v>584</v>
      </c>
      <c r="I11" s="1188"/>
      <c r="J11" s="1188"/>
      <c r="K11" s="1188"/>
      <c r="L11" s="1188"/>
      <c r="M11" s="1188"/>
      <c r="N11" s="1188"/>
      <c r="O11" s="1188"/>
      <c r="P11" s="1188"/>
      <c r="Q11" s="1188"/>
      <c r="R11" s="1188"/>
      <c r="S11" s="1188"/>
      <c r="T11" s="1188"/>
      <c r="U11" s="1188"/>
      <c r="V11" s="1188"/>
      <c r="W11" s="1188"/>
      <c r="X11" s="1188"/>
      <c r="Y11" s="1188"/>
      <c r="Z11" s="1188"/>
      <c r="AA11" s="1188"/>
      <c r="AB11" s="1188"/>
      <c r="AC11" s="1188"/>
      <c r="AD11" s="1189"/>
    </row>
    <row r="12" spans="2:30" s="300" customFormat="1" x14ac:dyDescent="0.15"/>
    <row r="13" spans="2:30" s="300" customFormat="1" x14ac:dyDescent="0.15">
      <c r="B13" s="300" t="s">
        <v>585</v>
      </c>
    </row>
    <row r="14" spans="2:30" s="300" customFormat="1" x14ac:dyDescent="0.15">
      <c r="B14" s="300" t="s">
        <v>586</v>
      </c>
      <c r="AC14" s="287"/>
      <c r="AD14" s="287"/>
    </row>
    <row r="15" spans="2:30" s="300" customFormat="1" ht="6" customHeight="1" x14ac:dyDescent="0.15"/>
    <row r="16" spans="2:30" s="300" customFormat="1" ht="4.5" customHeight="1" x14ac:dyDescent="0.15">
      <c r="B16" s="1028" t="s">
        <v>587</v>
      </c>
      <c r="C16" s="1029"/>
      <c r="D16" s="1029"/>
      <c r="E16" s="1029"/>
      <c r="F16" s="1030"/>
      <c r="G16" s="304"/>
      <c r="H16" s="1190"/>
      <c r="I16" s="1190"/>
      <c r="J16" s="1190"/>
      <c r="K16" s="1190"/>
      <c r="L16" s="1190"/>
      <c r="M16" s="1190"/>
      <c r="N16" s="1190"/>
      <c r="O16" s="1190"/>
      <c r="P16" s="1190"/>
      <c r="Q16" s="1190"/>
      <c r="R16" s="1190"/>
      <c r="S16" s="1190"/>
      <c r="T16" s="1190"/>
      <c r="U16" s="1190"/>
      <c r="V16" s="1190"/>
      <c r="W16" s="1190"/>
      <c r="X16" s="1190"/>
      <c r="Y16" s="1190"/>
      <c r="Z16" s="304"/>
      <c r="AA16" s="1190"/>
      <c r="AB16" s="1190"/>
      <c r="AC16" s="1191"/>
      <c r="AD16" s="1192"/>
    </row>
    <row r="17" spans="2:30" s="300" customFormat="1" ht="15.75" customHeight="1" x14ac:dyDescent="0.15">
      <c r="B17" s="1193"/>
      <c r="C17" s="1194"/>
      <c r="D17" s="1194"/>
      <c r="E17" s="1194"/>
      <c r="F17" s="1195"/>
      <c r="G17" s="314"/>
      <c r="H17" s="300" t="s">
        <v>588</v>
      </c>
      <c r="Z17" s="1196"/>
      <c r="AA17" s="1197" t="s">
        <v>589</v>
      </c>
      <c r="AB17" s="1197" t="s">
        <v>590</v>
      </c>
      <c r="AC17" s="1197" t="s">
        <v>591</v>
      </c>
      <c r="AD17" s="315"/>
    </row>
    <row r="18" spans="2:30" s="300" customFormat="1" ht="18.75" customHeight="1" x14ac:dyDescent="0.15">
      <c r="B18" s="1193"/>
      <c r="C18" s="1194"/>
      <c r="D18" s="1194"/>
      <c r="E18" s="1194"/>
      <c r="F18" s="1195"/>
      <c r="G18" s="314"/>
      <c r="I18" s="1198" t="s">
        <v>592</v>
      </c>
      <c r="J18" s="1199" t="s">
        <v>593</v>
      </c>
      <c r="K18" s="1200"/>
      <c r="L18" s="1200"/>
      <c r="M18" s="1200"/>
      <c r="N18" s="1200"/>
      <c r="O18" s="1200"/>
      <c r="P18" s="1200"/>
      <c r="Q18" s="1200"/>
      <c r="R18" s="1200"/>
      <c r="S18" s="1200"/>
      <c r="T18" s="1200"/>
      <c r="U18" s="1201"/>
      <c r="V18" s="1025"/>
      <c r="W18" s="1026"/>
      <c r="X18" s="1202" t="s">
        <v>594</v>
      </c>
      <c r="Z18" s="1203"/>
      <c r="AA18" s="1197"/>
      <c r="AB18" s="1197"/>
      <c r="AC18" s="1197"/>
      <c r="AD18" s="315"/>
    </row>
    <row r="19" spans="2:30" s="283" customFormat="1" ht="18.75" customHeight="1" x14ac:dyDescent="0.15">
      <c r="B19" s="1193"/>
      <c r="C19" s="1194"/>
      <c r="D19" s="1194"/>
      <c r="E19" s="1194"/>
      <c r="F19" s="1195"/>
      <c r="G19" s="314"/>
      <c r="H19" s="300"/>
      <c r="I19" s="1198" t="s">
        <v>595</v>
      </c>
      <c r="J19" s="1204" t="s">
        <v>596</v>
      </c>
      <c r="K19" s="1201"/>
      <c r="L19" s="1201"/>
      <c r="M19" s="1201"/>
      <c r="N19" s="1201"/>
      <c r="O19" s="1201"/>
      <c r="P19" s="1201"/>
      <c r="Q19" s="1201"/>
      <c r="R19" s="1201"/>
      <c r="S19" s="1201"/>
      <c r="T19" s="1201"/>
      <c r="U19" s="1202"/>
      <c r="V19" s="1205"/>
      <c r="W19" s="1206"/>
      <c r="X19" s="1207" t="s">
        <v>594</v>
      </c>
      <c r="Y19" s="1208"/>
      <c r="Z19" s="1203"/>
      <c r="AA19" s="301" t="s">
        <v>382</v>
      </c>
      <c r="AB19" s="301" t="s">
        <v>590</v>
      </c>
      <c r="AC19" s="301" t="s">
        <v>382</v>
      </c>
      <c r="AD19" s="315"/>
    </row>
    <row r="20" spans="2:30" s="283" customFormat="1" x14ac:dyDescent="0.15">
      <c r="B20" s="1193"/>
      <c r="C20" s="1194"/>
      <c r="D20" s="1194"/>
      <c r="E20" s="1194"/>
      <c r="F20" s="1195"/>
      <c r="G20" s="314"/>
      <c r="H20" s="300" t="s">
        <v>597</v>
      </c>
      <c r="I20" s="300"/>
      <c r="J20" s="300"/>
      <c r="K20" s="300"/>
      <c r="L20" s="300"/>
      <c r="M20" s="300"/>
      <c r="N20" s="300"/>
      <c r="O20" s="300"/>
      <c r="P20" s="300"/>
      <c r="Q20" s="300"/>
      <c r="R20" s="300"/>
      <c r="S20" s="300"/>
      <c r="T20" s="300"/>
      <c r="U20" s="300"/>
      <c r="V20" s="300"/>
      <c r="W20" s="300"/>
      <c r="X20" s="300"/>
      <c r="Y20" s="300"/>
      <c r="Z20" s="314"/>
      <c r="AA20" s="287"/>
      <c r="AB20" s="301"/>
      <c r="AC20" s="287"/>
      <c r="AD20" s="315"/>
    </row>
    <row r="21" spans="2:30" s="283" customFormat="1" ht="15.75" customHeight="1" x14ac:dyDescent="0.15">
      <c r="B21" s="1193"/>
      <c r="C21" s="1194"/>
      <c r="D21" s="1194"/>
      <c r="E21" s="1194"/>
      <c r="F21" s="1195"/>
      <c r="G21" s="314"/>
      <c r="H21" s="300" t="s">
        <v>598</v>
      </c>
      <c r="I21" s="300"/>
      <c r="J21" s="300"/>
      <c r="K21" s="300"/>
      <c r="L21" s="300"/>
      <c r="M21" s="300"/>
      <c r="N21" s="300"/>
      <c r="O21" s="300"/>
      <c r="P21" s="300"/>
      <c r="Q21" s="300"/>
      <c r="R21" s="300"/>
      <c r="S21" s="300"/>
      <c r="T21" s="1208"/>
      <c r="U21" s="300"/>
      <c r="V21" s="1208"/>
      <c r="W21" s="300"/>
      <c r="X21" s="300"/>
      <c r="Y21" s="300"/>
      <c r="Z21" s="1203"/>
      <c r="AA21" s="287"/>
      <c r="AB21" s="287"/>
      <c r="AC21" s="287"/>
      <c r="AD21" s="315"/>
    </row>
    <row r="22" spans="2:30" s="283" customFormat="1" ht="30" customHeight="1" x14ac:dyDescent="0.15">
      <c r="B22" s="1193"/>
      <c r="C22" s="1194"/>
      <c r="D22" s="1194"/>
      <c r="E22" s="1194"/>
      <c r="F22" s="1195"/>
      <c r="G22" s="314"/>
      <c r="H22" s="300"/>
      <c r="I22" s="1198" t="s">
        <v>599</v>
      </c>
      <c r="J22" s="1199" t="s">
        <v>600</v>
      </c>
      <c r="K22" s="1200"/>
      <c r="L22" s="1200"/>
      <c r="M22" s="1200"/>
      <c r="N22" s="1200"/>
      <c r="O22" s="1200"/>
      <c r="P22" s="1200"/>
      <c r="Q22" s="1200"/>
      <c r="R22" s="1200"/>
      <c r="S22" s="1200"/>
      <c r="T22" s="1200"/>
      <c r="U22" s="1209"/>
      <c r="V22" s="1025"/>
      <c r="W22" s="1026"/>
      <c r="X22" s="1202" t="s">
        <v>594</v>
      </c>
      <c r="Y22" s="1208"/>
      <c r="Z22" s="1203"/>
      <c r="AA22" s="301" t="s">
        <v>382</v>
      </c>
      <c r="AB22" s="301" t="s">
        <v>590</v>
      </c>
      <c r="AC22" s="301" t="s">
        <v>382</v>
      </c>
      <c r="AD22" s="315"/>
    </row>
    <row r="23" spans="2:30" s="283" customFormat="1" ht="6" customHeight="1" x14ac:dyDescent="0.15">
      <c r="B23" s="1210"/>
      <c r="C23" s="1211"/>
      <c r="D23" s="1211"/>
      <c r="E23" s="1211"/>
      <c r="F23" s="1212"/>
      <c r="G23" s="338"/>
      <c r="H23" s="1213"/>
      <c r="I23" s="1213"/>
      <c r="J23" s="1213"/>
      <c r="K23" s="1213"/>
      <c r="L23" s="1213"/>
      <c r="M23" s="1213"/>
      <c r="N23" s="1213"/>
      <c r="O23" s="1213"/>
      <c r="P23" s="1213"/>
      <c r="Q23" s="1213"/>
      <c r="R23" s="1213"/>
      <c r="S23" s="1213"/>
      <c r="T23" s="1214"/>
      <c r="U23" s="1214"/>
      <c r="V23" s="1213"/>
      <c r="W23" s="1213"/>
      <c r="X23" s="1213"/>
      <c r="Y23" s="1213"/>
      <c r="Z23" s="338"/>
      <c r="AA23" s="1213"/>
      <c r="AB23" s="1213"/>
      <c r="AC23" s="1187"/>
      <c r="AD23" s="339"/>
    </row>
    <row r="24" spans="2:30" s="283" customFormat="1" ht="9.75" customHeight="1" x14ac:dyDescent="0.15">
      <c r="B24" s="1215"/>
      <c r="C24" s="1215"/>
      <c r="D24" s="1215"/>
      <c r="E24" s="1215"/>
      <c r="F24" s="1215"/>
      <c r="G24" s="300"/>
      <c r="H24" s="300"/>
      <c r="I24" s="300"/>
      <c r="J24" s="300"/>
      <c r="K24" s="300"/>
      <c r="L24" s="300"/>
      <c r="M24" s="300"/>
      <c r="N24" s="300"/>
      <c r="O24" s="300"/>
      <c r="P24" s="300"/>
      <c r="Q24" s="300"/>
      <c r="R24" s="300"/>
      <c r="S24" s="300"/>
      <c r="T24" s="1208"/>
      <c r="U24" s="1208"/>
      <c r="V24" s="300"/>
      <c r="W24" s="300"/>
      <c r="X24" s="300"/>
      <c r="Y24" s="300"/>
      <c r="Z24" s="300"/>
      <c r="AA24" s="300"/>
      <c r="AB24" s="300"/>
      <c r="AC24" s="300"/>
      <c r="AD24" s="300"/>
    </row>
    <row r="25" spans="2:30" s="283" customFormat="1" x14ac:dyDescent="0.15">
      <c r="B25" s="300" t="s">
        <v>601</v>
      </c>
      <c r="C25" s="1215"/>
      <c r="D25" s="1215"/>
      <c r="E25" s="1215"/>
      <c r="F25" s="1215"/>
      <c r="G25" s="300"/>
      <c r="H25" s="300"/>
      <c r="I25" s="300"/>
      <c r="J25" s="300"/>
      <c r="K25" s="300"/>
      <c r="L25" s="300"/>
      <c r="M25" s="300"/>
      <c r="N25" s="300"/>
      <c r="O25" s="300"/>
      <c r="P25" s="300"/>
      <c r="Q25" s="300"/>
      <c r="R25" s="300"/>
      <c r="S25" s="300"/>
      <c r="T25" s="1208"/>
      <c r="U25" s="1208"/>
      <c r="V25" s="300"/>
      <c r="W25" s="300"/>
      <c r="X25" s="300"/>
      <c r="Y25" s="300"/>
      <c r="Z25" s="300"/>
      <c r="AA25" s="300"/>
      <c r="AB25" s="300"/>
      <c r="AC25" s="300"/>
      <c r="AD25" s="300"/>
    </row>
    <row r="26" spans="2:30" s="283" customFormat="1" ht="6.75" customHeight="1" x14ac:dyDescent="0.15">
      <c r="B26" s="1215"/>
      <c r="C26" s="1215"/>
      <c r="D26" s="1215"/>
      <c r="E26" s="1215"/>
      <c r="F26" s="1215"/>
      <c r="G26" s="300"/>
      <c r="H26" s="300"/>
      <c r="I26" s="300"/>
      <c r="J26" s="300"/>
      <c r="K26" s="300"/>
      <c r="L26" s="300"/>
      <c r="M26" s="300"/>
      <c r="N26" s="300"/>
      <c r="O26" s="300"/>
      <c r="P26" s="300"/>
      <c r="Q26" s="300"/>
      <c r="R26" s="300"/>
      <c r="S26" s="300"/>
      <c r="T26" s="1208"/>
      <c r="U26" s="1208"/>
      <c r="V26" s="300"/>
      <c r="W26" s="300"/>
      <c r="X26" s="300"/>
      <c r="Y26" s="300"/>
      <c r="Z26" s="300"/>
      <c r="AA26" s="300"/>
      <c r="AB26" s="300"/>
      <c r="AC26" s="300"/>
      <c r="AD26" s="300"/>
    </row>
    <row r="27" spans="2:30" s="283" customFormat="1" ht="4.5" customHeight="1" x14ac:dyDescent="0.15">
      <c r="B27" s="1028" t="s">
        <v>587</v>
      </c>
      <c r="C27" s="1029"/>
      <c r="D27" s="1029"/>
      <c r="E27" s="1029"/>
      <c r="F27" s="1030"/>
      <c r="G27" s="304"/>
      <c r="H27" s="1190"/>
      <c r="I27" s="1190"/>
      <c r="J27" s="1190"/>
      <c r="K27" s="1190"/>
      <c r="L27" s="1190"/>
      <c r="M27" s="1190"/>
      <c r="N27" s="1190"/>
      <c r="O27" s="1190"/>
      <c r="P27" s="1190"/>
      <c r="Q27" s="1190"/>
      <c r="R27" s="1190"/>
      <c r="S27" s="1190"/>
      <c r="T27" s="1190"/>
      <c r="U27" s="1190"/>
      <c r="V27" s="1190"/>
      <c r="W27" s="1190"/>
      <c r="X27" s="1190"/>
      <c r="Y27" s="1190"/>
      <c r="Z27" s="304"/>
      <c r="AA27" s="1190"/>
      <c r="AB27" s="1190"/>
      <c r="AC27" s="312"/>
      <c r="AD27" s="305"/>
    </row>
    <row r="28" spans="2:30" s="283" customFormat="1" ht="15.75" customHeight="1" x14ac:dyDescent="0.15">
      <c r="B28" s="1193"/>
      <c r="C28" s="1194"/>
      <c r="D28" s="1194"/>
      <c r="E28" s="1194"/>
      <c r="F28" s="1195"/>
      <c r="G28" s="314"/>
      <c r="H28" s="300" t="s">
        <v>602</v>
      </c>
      <c r="I28" s="300"/>
      <c r="J28" s="300"/>
      <c r="K28" s="300"/>
      <c r="L28" s="300"/>
      <c r="M28" s="300"/>
      <c r="N28" s="300"/>
      <c r="O28" s="300"/>
      <c r="P28" s="300"/>
      <c r="Q28" s="300"/>
      <c r="R28" s="300"/>
      <c r="S28" s="300"/>
      <c r="T28" s="300"/>
      <c r="U28" s="300"/>
      <c r="V28" s="300"/>
      <c r="W28" s="300"/>
      <c r="X28" s="300"/>
      <c r="Y28" s="300"/>
      <c r="Z28" s="314"/>
      <c r="AA28" s="1197" t="s">
        <v>589</v>
      </c>
      <c r="AB28" s="1197" t="s">
        <v>590</v>
      </c>
      <c r="AC28" s="1197" t="s">
        <v>591</v>
      </c>
      <c r="AD28" s="1216"/>
    </row>
    <row r="29" spans="2:30" s="283" customFormat="1" ht="18.75" customHeight="1" x14ac:dyDescent="0.15">
      <c r="B29" s="1193"/>
      <c r="C29" s="1194"/>
      <c r="D29" s="1194"/>
      <c r="E29" s="1194"/>
      <c r="F29" s="1195"/>
      <c r="G29" s="314"/>
      <c r="H29" s="300"/>
      <c r="I29" s="1198" t="s">
        <v>592</v>
      </c>
      <c r="J29" s="1199" t="s">
        <v>593</v>
      </c>
      <c r="K29" s="1200"/>
      <c r="L29" s="1200"/>
      <c r="M29" s="1200"/>
      <c r="N29" s="1200"/>
      <c r="O29" s="1200"/>
      <c r="P29" s="1200"/>
      <c r="Q29" s="1200"/>
      <c r="R29" s="1200"/>
      <c r="S29" s="1200"/>
      <c r="T29" s="1200"/>
      <c r="U29" s="1202"/>
      <c r="V29" s="1025"/>
      <c r="W29" s="1026"/>
      <c r="X29" s="1202" t="s">
        <v>594</v>
      </c>
      <c r="Y29" s="300"/>
      <c r="Z29" s="314"/>
      <c r="AA29" s="1197"/>
      <c r="AB29" s="1197"/>
      <c r="AC29" s="1197"/>
      <c r="AD29" s="315"/>
    </row>
    <row r="30" spans="2:30" s="283" customFormat="1" ht="18.75" customHeight="1" x14ac:dyDescent="0.15">
      <c r="B30" s="1193"/>
      <c r="C30" s="1194"/>
      <c r="D30" s="1194"/>
      <c r="E30" s="1194"/>
      <c r="F30" s="1195"/>
      <c r="G30" s="314"/>
      <c r="H30" s="300"/>
      <c r="I30" s="403" t="s">
        <v>595</v>
      </c>
      <c r="J30" s="1217" t="s">
        <v>596</v>
      </c>
      <c r="K30" s="1213"/>
      <c r="L30" s="1213"/>
      <c r="M30" s="1213"/>
      <c r="N30" s="1213"/>
      <c r="O30" s="1213"/>
      <c r="P30" s="1213"/>
      <c r="Q30" s="1213"/>
      <c r="R30" s="1213"/>
      <c r="S30" s="1213"/>
      <c r="T30" s="1213"/>
      <c r="U30" s="1207"/>
      <c r="V30" s="1205"/>
      <c r="W30" s="1206"/>
      <c r="X30" s="1207" t="s">
        <v>594</v>
      </c>
      <c r="Y30" s="1208"/>
      <c r="Z30" s="1203"/>
      <c r="AA30" s="301" t="s">
        <v>382</v>
      </c>
      <c r="AB30" s="301" t="s">
        <v>590</v>
      </c>
      <c r="AC30" s="301" t="s">
        <v>382</v>
      </c>
      <c r="AD30" s="315"/>
    </row>
    <row r="31" spans="2:30" s="283" customFormat="1" ht="6" customHeight="1" x14ac:dyDescent="0.15">
      <c r="B31" s="1210"/>
      <c r="C31" s="1211"/>
      <c r="D31" s="1211"/>
      <c r="E31" s="1211"/>
      <c r="F31" s="1212"/>
      <c r="G31" s="338"/>
      <c r="H31" s="1213"/>
      <c r="I31" s="1213"/>
      <c r="J31" s="1213"/>
      <c r="K31" s="1213"/>
      <c r="L31" s="1213"/>
      <c r="M31" s="1213"/>
      <c r="N31" s="1213"/>
      <c r="O31" s="1213"/>
      <c r="P31" s="1213"/>
      <c r="Q31" s="1213"/>
      <c r="R31" s="1213"/>
      <c r="S31" s="1213"/>
      <c r="T31" s="1214"/>
      <c r="U31" s="1214"/>
      <c r="V31" s="1213"/>
      <c r="W31" s="1213"/>
      <c r="X31" s="1213"/>
      <c r="Y31" s="1213"/>
      <c r="Z31" s="338"/>
      <c r="AA31" s="1213"/>
      <c r="AB31" s="1213"/>
      <c r="AC31" s="1187"/>
      <c r="AD31" s="339"/>
    </row>
    <row r="32" spans="2:30" s="283" customFormat="1" ht="9.75" customHeight="1" x14ac:dyDescent="0.15">
      <c r="B32" s="1215"/>
      <c r="C32" s="1215"/>
      <c r="D32" s="1215"/>
      <c r="E32" s="1215"/>
      <c r="F32" s="1215"/>
      <c r="G32" s="300"/>
      <c r="H32" s="300"/>
      <c r="I32" s="300"/>
      <c r="J32" s="300"/>
      <c r="K32" s="300"/>
      <c r="L32" s="300"/>
      <c r="M32" s="300"/>
      <c r="N32" s="300"/>
      <c r="O32" s="300"/>
      <c r="P32" s="300"/>
      <c r="Q32" s="300"/>
      <c r="R32" s="300"/>
      <c r="S32" s="300"/>
      <c r="T32" s="1208"/>
      <c r="U32" s="1208"/>
      <c r="V32" s="300"/>
      <c r="W32" s="300"/>
      <c r="X32" s="300"/>
      <c r="Y32" s="300"/>
      <c r="Z32" s="300"/>
      <c r="AA32" s="300"/>
      <c r="AB32" s="300"/>
      <c r="AC32" s="300"/>
      <c r="AD32" s="300"/>
    </row>
    <row r="33" spans="2:31" s="283" customFormat="1" ht="13.5" customHeight="1" x14ac:dyDescent="0.15">
      <c r="B33" s="300" t="s">
        <v>603</v>
      </c>
      <c r="C33" s="1215"/>
      <c r="D33" s="1215"/>
      <c r="E33" s="1215"/>
      <c r="F33" s="1215"/>
      <c r="G33" s="300"/>
      <c r="H33" s="300"/>
      <c r="I33" s="300"/>
      <c r="J33" s="300"/>
      <c r="K33" s="300"/>
      <c r="L33" s="300"/>
      <c r="M33" s="300"/>
      <c r="N33" s="300"/>
      <c r="O33" s="300"/>
      <c r="P33" s="300"/>
      <c r="Q33" s="300"/>
      <c r="R33" s="300"/>
      <c r="S33" s="300"/>
      <c r="T33" s="1208"/>
      <c r="U33" s="1208"/>
      <c r="V33" s="300"/>
      <c r="W33" s="300"/>
      <c r="X33" s="300"/>
      <c r="Y33" s="300"/>
      <c r="Z33" s="300"/>
      <c r="AA33" s="300"/>
      <c r="AB33" s="300"/>
      <c r="AC33" s="300"/>
      <c r="AD33" s="300"/>
    </row>
    <row r="34" spans="2:31" s="283" customFormat="1" ht="6.75" customHeight="1" x14ac:dyDescent="0.15">
      <c r="B34" s="1215"/>
      <c r="C34" s="1215"/>
      <c r="D34" s="1215"/>
      <c r="E34" s="1215"/>
      <c r="F34" s="1215"/>
      <c r="G34" s="300"/>
      <c r="H34" s="300"/>
      <c r="I34" s="300"/>
      <c r="J34" s="300"/>
      <c r="K34" s="300"/>
      <c r="L34" s="300"/>
      <c r="M34" s="300"/>
      <c r="N34" s="300"/>
      <c r="O34" s="300"/>
      <c r="P34" s="300"/>
      <c r="Q34" s="300"/>
      <c r="R34" s="300"/>
      <c r="S34" s="300"/>
      <c r="T34" s="1208"/>
      <c r="U34" s="1208"/>
      <c r="V34" s="300"/>
      <c r="W34" s="300"/>
      <c r="X34" s="300"/>
      <c r="Y34" s="300"/>
      <c r="Z34" s="300"/>
      <c r="AA34" s="300"/>
      <c r="AB34" s="300"/>
      <c r="AC34" s="300"/>
      <c r="AD34" s="300"/>
    </row>
    <row r="35" spans="2:31" s="283" customFormat="1" ht="4.5" customHeight="1" x14ac:dyDescent="0.15">
      <c r="B35" s="1028" t="s">
        <v>587</v>
      </c>
      <c r="C35" s="1029"/>
      <c r="D35" s="1029"/>
      <c r="E35" s="1029"/>
      <c r="F35" s="1030"/>
      <c r="G35" s="304"/>
      <c r="H35" s="1190"/>
      <c r="I35" s="1190"/>
      <c r="J35" s="1190"/>
      <c r="K35" s="1190"/>
      <c r="L35" s="1190"/>
      <c r="M35" s="1190"/>
      <c r="N35" s="1190"/>
      <c r="O35" s="1190"/>
      <c r="P35" s="1190"/>
      <c r="Q35" s="1190"/>
      <c r="R35" s="1190"/>
      <c r="S35" s="1190"/>
      <c r="T35" s="1190"/>
      <c r="U35" s="1190"/>
      <c r="V35" s="1190"/>
      <c r="W35" s="1190"/>
      <c r="X35" s="1190"/>
      <c r="Y35" s="1190"/>
      <c r="Z35" s="304"/>
      <c r="AA35" s="1190"/>
      <c r="AB35" s="1190"/>
      <c r="AC35" s="312"/>
      <c r="AD35" s="305"/>
    </row>
    <row r="36" spans="2:31" s="283" customFormat="1" ht="15.75" customHeight="1" x14ac:dyDescent="0.15">
      <c r="B36" s="1193"/>
      <c r="C36" s="1194"/>
      <c r="D36" s="1194"/>
      <c r="E36" s="1194"/>
      <c r="F36" s="1195"/>
      <c r="G36" s="314"/>
      <c r="H36" s="300" t="s">
        <v>604</v>
      </c>
      <c r="I36" s="300"/>
      <c r="J36" s="300"/>
      <c r="K36" s="300"/>
      <c r="L36" s="300"/>
      <c r="M36" s="300"/>
      <c r="N36" s="300"/>
      <c r="O36" s="300"/>
      <c r="P36" s="300"/>
      <c r="Q36" s="300"/>
      <c r="R36" s="300"/>
      <c r="S36" s="300"/>
      <c r="T36" s="300"/>
      <c r="U36" s="300"/>
      <c r="V36" s="300"/>
      <c r="W36" s="300"/>
      <c r="X36" s="300"/>
      <c r="Y36" s="300"/>
      <c r="Z36" s="314"/>
      <c r="AA36" s="1197" t="s">
        <v>589</v>
      </c>
      <c r="AB36" s="1197" t="s">
        <v>590</v>
      </c>
      <c r="AC36" s="1197" t="s">
        <v>591</v>
      </c>
      <c r="AD36" s="1216"/>
    </row>
    <row r="37" spans="2:31" s="283" customFormat="1" ht="18.75" customHeight="1" x14ac:dyDescent="0.15">
      <c r="B37" s="1193"/>
      <c r="C37" s="1194"/>
      <c r="D37" s="1194"/>
      <c r="E37" s="1194"/>
      <c r="F37" s="1195"/>
      <c r="G37" s="314"/>
      <c r="H37" s="300"/>
      <c r="I37" s="1198" t="s">
        <v>592</v>
      </c>
      <c r="J37" s="1199" t="s">
        <v>593</v>
      </c>
      <c r="K37" s="1200"/>
      <c r="L37" s="1200"/>
      <c r="M37" s="1200"/>
      <c r="N37" s="1200"/>
      <c r="O37" s="1200"/>
      <c r="P37" s="1200"/>
      <c r="Q37" s="1200"/>
      <c r="R37" s="1200"/>
      <c r="S37" s="1200"/>
      <c r="T37" s="1200"/>
      <c r="U37" s="1202"/>
      <c r="V37" s="1218"/>
      <c r="W37" s="1025"/>
      <c r="X37" s="1202" t="s">
        <v>594</v>
      </c>
      <c r="Y37" s="300"/>
      <c r="Z37" s="314"/>
      <c r="AA37" s="1197"/>
      <c r="AB37" s="1197"/>
      <c r="AC37" s="1197"/>
      <c r="AD37" s="315"/>
    </row>
    <row r="38" spans="2:31" s="283" customFormat="1" ht="18.75" customHeight="1" x14ac:dyDescent="0.15">
      <c r="B38" s="1193"/>
      <c r="C38" s="1194"/>
      <c r="D38" s="1194"/>
      <c r="E38" s="1194"/>
      <c r="F38" s="1195"/>
      <c r="G38" s="314"/>
      <c r="H38" s="300"/>
      <c r="I38" s="403" t="s">
        <v>595</v>
      </c>
      <c r="J38" s="1217" t="s">
        <v>596</v>
      </c>
      <c r="K38" s="1213"/>
      <c r="L38" s="1213"/>
      <c r="M38" s="1213"/>
      <c r="N38" s="1213"/>
      <c r="O38" s="1213"/>
      <c r="P38" s="1213"/>
      <c r="Q38" s="1213"/>
      <c r="R38" s="1213"/>
      <c r="S38" s="1213"/>
      <c r="T38" s="1213"/>
      <c r="U38" s="1207"/>
      <c r="V38" s="1218"/>
      <c r="W38" s="1025"/>
      <c r="X38" s="1207" t="s">
        <v>594</v>
      </c>
      <c r="Y38" s="1208"/>
      <c r="Z38" s="1203"/>
      <c r="AA38" s="301" t="s">
        <v>382</v>
      </c>
      <c r="AB38" s="301" t="s">
        <v>590</v>
      </c>
      <c r="AC38" s="301" t="s">
        <v>382</v>
      </c>
      <c r="AD38" s="315"/>
    </row>
    <row r="39" spans="2:31" s="283" customFormat="1" ht="6" customHeight="1" x14ac:dyDescent="0.15">
      <c r="B39" s="1210"/>
      <c r="C39" s="1211"/>
      <c r="D39" s="1211"/>
      <c r="E39" s="1211"/>
      <c r="F39" s="1212"/>
      <c r="G39" s="338"/>
      <c r="H39" s="1213"/>
      <c r="I39" s="1213"/>
      <c r="J39" s="1213"/>
      <c r="K39" s="1213"/>
      <c r="L39" s="1213"/>
      <c r="M39" s="1213"/>
      <c r="N39" s="1213"/>
      <c r="O39" s="1213"/>
      <c r="P39" s="1213"/>
      <c r="Q39" s="1213"/>
      <c r="R39" s="1213"/>
      <c r="S39" s="1213"/>
      <c r="T39" s="1214"/>
      <c r="U39" s="1214"/>
      <c r="V39" s="1213"/>
      <c r="W39" s="1213"/>
      <c r="X39" s="1213"/>
      <c r="Y39" s="1213"/>
      <c r="Z39" s="338"/>
      <c r="AA39" s="1213"/>
      <c r="AB39" s="1213"/>
      <c r="AC39" s="1187"/>
      <c r="AD39" s="339"/>
    </row>
    <row r="40" spans="2:31" s="283" customFormat="1" ht="4.5" customHeight="1" x14ac:dyDescent="0.15">
      <c r="B40" s="1028" t="s">
        <v>605</v>
      </c>
      <c r="C40" s="1029"/>
      <c r="D40" s="1029"/>
      <c r="E40" s="1029"/>
      <c r="F40" s="1030"/>
      <c r="G40" s="304"/>
      <c r="H40" s="1190"/>
      <c r="I40" s="1190"/>
      <c r="J40" s="1190"/>
      <c r="K40" s="1190"/>
      <c r="L40" s="1190"/>
      <c r="M40" s="1190"/>
      <c r="N40" s="1190"/>
      <c r="O40" s="1190"/>
      <c r="P40" s="1190"/>
      <c r="Q40" s="1190"/>
      <c r="R40" s="1190"/>
      <c r="S40" s="1190"/>
      <c r="T40" s="1190"/>
      <c r="U40" s="1190"/>
      <c r="V40" s="1190"/>
      <c r="W40" s="1190"/>
      <c r="X40" s="1190"/>
      <c r="Y40" s="1190"/>
      <c r="Z40" s="304"/>
      <c r="AA40" s="1190"/>
      <c r="AB40" s="1190"/>
      <c r="AC40" s="312"/>
      <c r="AD40" s="305"/>
    </row>
    <row r="41" spans="2:31" s="283" customFormat="1" ht="15.75" customHeight="1" x14ac:dyDescent="0.15">
      <c r="B41" s="1193"/>
      <c r="C41" s="1194"/>
      <c r="D41" s="1194"/>
      <c r="E41" s="1194"/>
      <c r="F41" s="1195"/>
      <c r="G41" s="314"/>
      <c r="H41" s="300" t="s">
        <v>606</v>
      </c>
      <c r="I41" s="300"/>
      <c r="J41" s="300"/>
      <c r="K41" s="300"/>
      <c r="L41" s="300"/>
      <c r="M41" s="300"/>
      <c r="N41" s="300"/>
      <c r="O41" s="300"/>
      <c r="P41" s="300"/>
      <c r="Q41" s="300"/>
      <c r="R41" s="300"/>
      <c r="S41" s="300"/>
      <c r="T41" s="300"/>
      <c r="U41" s="300"/>
      <c r="V41" s="300"/>
      <c r="W41" s="300"/>
      <c r="X41" s="300"/>
      <c r="Y41" s="300"/>
      <c r="Z41" s="314"/>
      <c r="AA41" s="1197" t="s">
        <v>589</v>
      </c>
      <c r="AB41" s="1197" t="s">
        <v>590</v>
      </c>
      <c r="AC41" s="1197" t="s">
        <v>591</v>
      </c>
      <c r="AD41" s="1216"/>
    </row>
    <row r="42" spans="2:31" s="283" customFormat="1" ht="30" customHeight="1" x14ac:dyDescent="0.15">
      <c r="B42" s="1193"/>
      <c r="C42" s="1194"/>
      <c r="D42" s="1194"/>
      <c r="E42" s="1194"/>
      <c r="F42" s="1195"/>
      <c r="G42" s="314"/>
      <c r="H42" s="300"/>
      <c r="I42" s="1198" t="s">
        <v>592</v>
      </c>
      <c r="J42" s="1219" t="s">
        <v>607</v>
      </c>
      <c r="K42" s="1220"/>
      <c r="L42" s="1220"/>
      <c r="M42" s="1220"/>
      <c r="N42" s="1220"/>
      <c r="O42" s="1220"/>
      <c r="P42" s="1220"/>
      <c r="Q42" s="1220"/>
      <c r="R42" s="1220"/>
      <c r="S42" s="1220"/>
      <c r="T42" s="1220"/>
      <c r="U42" s="1221"/>
      <c r="V42" s="1218"/>
      <c r="W42" s="1025"/>
      <c r="X42" s="1202" t="s">
        <v>594</v>
      </c>
      <c r="Y42" s="300"/>
      <c r="Z42" s="314"/>
      <c r="AA42" s="300"/>
      <c r="AB42" s="300"/>
      <c r="AC42" s="287"/>
      <c r="AD42" s="315"/>
    </row>
    <row r="43" spans="2:31" s="283" customFormat="1" ht="33" customHeight="1" x14ac:dyDescent="0.15">
      <c r="B43" s="1193"/>
      <c r="C43" s="1194"/>
      <c r="D43" s="1194"/>
      <c r="E43" s="1194"/>
      <c r="F43" s="1195"/>
      <c r="G43" s="314"/>
      <c r="H43" s="300"/>
      <c r="I43" s="1198" t="s">
        <v>595</v>
      </c>
      <c r="J43" s="1219" t="s">
        <v>608</v>
      </c>
      <c r="K43" s="1220"/>
      <c r="L43" s="1220"/>
      <c r="M43" s="1220"/>
      <c r="N43" s="1220"/>
      <c r="O43" s="1220"/>
      <c r="P43" s="1220"/>
      <c r="Q43" s="1220"/>
      <c r="R43" s="1220"/>
      <c r="S43" s="1220"/>
      <c r="T43" s="1220"/>
      <c r="U43" s="1221"/>
      <c r="V43" s="1218"/>
      <c r="W43" s="1025"/>
      <c r="X43" s="1207" t="s">
        <v>594</v>
      </c>
      <c r="Y43" s="1208"/>
      <c r="Z43" s="1203"/>
      <c r="AA43" s="301" t="s">
        <v>382</v>
      </c>
      <c r="AB43" s="301" t="s">
        <v>590</v>
      </c>
      <c r="AC43" s="301" t="s">
        <v>382</v>
      </c>
      <c r="AD43" s="315"/>
    </row>
    <row r="44" spans="2:31" s="283" customFormat="1" ht="6" customHeight="1" x14ac:dyDescent="0.15">
      <c r="B44" s="1210"/>
      <c r="C44" s="1211"/>
      <c r="D44" s="1211"/>
      <c r="E44" s="1211"/>
      <c r="F44" s="1212"/>
      <c r="G44" s="338"/>
      <c r="H44" s="1213"/>
      <c r="I44" s="1213"/>
      <c r="J44" s="1213"/>
      <c r="K44" s="1213"/>
      <c r="L44" s="1213"/>
      <c r="M44" s="1213"/>
      <c r="N44" s="1213"/>
      <c r="O44" s="1213"/>
      <c r="P44" s="1213"/>
      <c r="Q44" s="1213"/>
      <c r="R44" s="1213"/>
      <c r="S44" s="1213"/>
      <c r="T44" s="1214"/>
      <c r="U44" s="1214"/>
      <c r="V44" s="1213"/>
      <c r="W44" s="1213"/>
      <c r="X44" s="1213"/>
      <c r="Y44" s="1213"/>
      <c r="Z44" s="338"/>
      <c r="AA44" s="1213"/>
      <c r="AB44" s="1213"/>
      <c r="AC44" s="1187"/>
      <c r="AD44" s="339"/>
    </row>
    <row r="45" spans="2:31" s="283" customFormat="1" ht="6" customHeight="1" x14ac:dyDescent="0.15">
      <c r="B45" s="1215"/>
      <c r="C45" s="1215"/>
      <c r="D45" s="1215"/>
      <c r="E45" s="1215"/>
      <c r="F45" s="1215"/>
      <c r="G45" s="300"/>
      <c r="H45" s="300"/>
      <c r="I45" s="300"/>
      <c r="J45" s="300"/>
      <c r="K45" s="300"/>
      <c r="L45" s="300"/>
      <c r="M45" s="300"/>
      <c r="N45" s="300"/>
      <c r="O45" s="300"/>
      <c r="P45" s="300"/>
      <c r="Q45" s="300"/>
      <c r="R45" s="300"/>
      <c r="S45" s="300"/>
      <c r="T45" s="1208"/>
      <c r="U45" s="1208"/>
      <c r="V45" s="300"/>
      <c r="W45" s="300"/>
      <c r="X45" s="300"/>
      <c r="Y45" s="300"/>
      <c r="Z45" s="300"/>
      <c r="AA45" s="300"/>
      <c r="AB45" s="300"/>
      <c r="AC45" s="300"/>
      <c r="AD45" s="300"/>
    </row>
    <row r="46" spans="2:31" s="283" customFormat="1" x14ac:dyDescent="0.15">
      <c r="B46" s="1222" t="s">
        <v>81</v>
      </c>
      <c r="C46" s="1223"/>
      <c r="D46" s="1224" t="s">
        <v>609</v>
      </c>
      <c r="E46" s="1224"/>
      <c r="F46" s="1224"/>
      <c r="G46" s="1224"/>
      <c r="H46" s="1224"/>
      <c r="I46" s="1224"/>
      <c r="J46" s="1224"/>
      <c r="K46" s="1224"/>
      <c r="L46" s="1224"/>
      <c r="M46" s="1224"/>
      <c r="N46" s="1224"/>
      <c r="O46" s="1224"/>
      <c r="P46" s="1224"/>
      <c r="Q46" s="1224"/>
      <c r="R46" s="1224"/>
      <c r="S46" s="1224"/>
      <c r="T46" s="1224"/>
      <c r="U46" s="1224"/>
      <c r="V46" s="1224"/>
      <c r="W46" s="1224"/>
      <c r="X46" s="1224"/>
      <c r="Y46" s="1224"/>
      <c r="Z46" s="1224"/>
      <c r="AA46" s="1224"/>
      <c r="AB46" s="1224"/>
      <c r="AC46" s="1224"/>
      <c r="AD46" s="1224"/>
      <c r="AE46" s="300"/>
    </row>
    <row r="47" spans="2:31" s="283" customFormat="1" ht="29.25" customHeight="1" x14ac:dyDescent="0.15">
      <c r="B47" s="1222"/>
      <c r="C47" s="1223"/>
      <c r="D47" s="1224"/>
      <c r="E47" s="1224"/>
      <c r="F47" s="1224"/>
      <c r="G47" s="1224"/>
      <c r="H47" s="1224"/>
      <c r="I47" s="1224"/>
      <c r="J47" s="1224"/>
      <c r="K47" s="1224"/>
      <c r="L47" s="1224"/>
      <c r="M47" s="1224"/>
      <c r="N47" s="1224"/>
      <c r="O47" s="1224"/>
      <c r="P47" s="1224"/>
      <c r="Q47" s="1224"/>
      <c r="R47" s="1224"/>
      <c r="S47" s="1224"/>
      <c r="T47" s="1224"/>
      <c r="U47" s="1224"/>
      <c r="V47" s="1224"/>
      <c r="W47" s="1224"/>
      <c r="X47" s="1224"/>
      <c r="Y47" s="1224"/>
      <c r="Z47" s="1224"/>
      <c r="AA47" s="1224"/>
      <c r="AB47" s="1224"/>
      <c r="AC47" s="1224"/>
      <c r="AD47" s="1224"/>
      <c r="AE47" s="300"/>
    </row>
    <row r="48" spans="2:31" s="283" customFormat="1" ht="71.25" customHeight="1" x14ac:dyDescent="0.15">
      <c r="B48" s="1225"/>
      <c r="C48" s="1225"/>
      <c r="D48" s="1225"/>
      <c r="E48" s="1225"/>
      <c r="F48" s="1225"/>
      <c r="G48" s="1225"/>
      <c r="H48" s="1225"/>
      <c r="I48" s="1225"/>
      <c r="J48" s="1225"/>
      <c r="K48" s="1225"/>
      <c r="L48" s="1225"/>
      <c r="M48" s="1225"/>
      <c r="N48" s="1225"/>
      <c r="O48" s="1225"/>
      <c r="P48" s="1225"/>
      <c r="Q48" s="1225"/>
      <c r="R48" s="1225"/>
      <c r="S48" s="1225"/>
      <c r="T48" s="1225"/>
      <c r="U48" s="1225"/>
      <c r="V48" s="1225"/>
      <c r="W48" s="1225"/>
      <c r="X48" s="1225"/>
      <c r="Y48" s="1225"/>
      <c r="Z48" s="1225"/>
      <c r="AA48" s="1225"/>
      <c r="AB48" s="1225"/>
      <c r="AC48" s="1225"/>
      <c r="AD48" s="1225"/>
      <c r="AE48" s="300"/>
    </row>
    <row r="49" spans="2:31" s="283" customFormat="1" x14ac:dyDescent="0.15">
      <c r="B49" s="1226"/>
      <c r="C49" s="1226"/>
      <c r="D49" s="1226"/>
      <c r="E49" s="1226"/>
      <c r="F49" s="1226"/>
      <c r="G49" s="1226"/>
      <c r="H49" s="1226"/>
      <c r="I49" s="1226"/>
      <c r="J49" s="1226"/>
      <c r="K49" s="1226"/>
      <c r="L49" s="1226"/>
      <c r="M49" s="1226"/>
      <c r="N49" s="1226"/>
      <c r="O49" s="1226"/>
      <c r="P49" s="1226"/>
      <c r="Q49" s="1226"/>
      <c r="R49" s="1226"/>
      <c r="S49" s="1226"/>
      <c r="T49" s="1226"/>
      <c r="U49" s="1226"/>
      <c r="V49" s="1226"/>
      <c r="W49" s="1226"/>
      <c r="X49" s="1226"/>
      <c r="Y49" s="1226"/>
      <c r="Z49" s="1226"/>
      <c r="AA49" s="1226"/>
      <c r="AB49" s="1226"/>
      <c r="AC49" s="1226"/>
      <c r="AD49" s="1226"/>
      <c r="AE49" s="300"/>
    </row>
    <row r="50" spans="2:31" s="298" customFormat="1" x14ac:dyDescent="0.15"/>
    <row r="51" spans="2:31" x14ac:dyDescent="0.15">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row>
    <row r="52" spans="2:31" x14ac:dyDescent="0.15">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row>
    <row r="53" spans="2:31" s="298" customFormat="1" x14ac:dyDescent="0.15">
      <c r="B53" s="374"/>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row>
    <row r="54" spans="2:31" s="298" customFormat="1" ht="13.5" customHeight="1" x14ac:dyDescent="0.15">
      <c r="B54" s="374"/>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row>
    <row r="55" spans="2:31" s="298" customFormat="1" ht="13.5" customHeight="1" x14ac:dyDescent="0.15">
      <c r="B55" s="374"/>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row>
    <row r="56" spans="2:31" s="298" customFormat="1" x14ac:dyDescent="0.15">
      <c r="B56" s="374"/>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row>
    <row r="57" spans="2:31" s="298" customFormat="1" x14ac:dyDescent="0.15">
      <c r="B57" s="374"/>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row>
    <row r="58" spans="2:31" s="298" customFormat="1" x14ac:dyDescent="0.15">
      <c r="B58" s="374"/>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row>
    <row r="59" spans="2:31" ht="156" customHeight="1" x14ac:dyDescent="0.15"/>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BreakPreview" zoomScaleNormal="100" zoomScaleSheetLayoutView="100" workbookViewId="0">
      <selection sqref="A1:F1"/>
    </sheetView>
  </sheetViews>
  <sheetFormatPr defaultRowHeight="14.25" x14ac:dyDescent="0.15"/>
  <cols>
    <col min="1" max="1" width="3.625" style="33" customWidth="1"/>
    <col min="2" max="2" width="15.625" style="33" customWidth="1"/>
    <col min="3" max="3" width="38.75" style="33" customWidth="1"/>
    <col min="4" max="4" width="16.5" style="33" customWidth="1"/>
    <col min="5" max="5" width="8" style="33" customWidth="1"/>
    <col min="6" max="6" width="10.25" style="33" customWidth="1"/>
    <col min="7" max="16384" width="9" style="33"/>
  </cols>
  <sheetData>
    <row r="1" spans="1:6" ht="21.75" customHeight="1" x14ac:dyDescent="0.15">
      <c r="A1" s="419" t="s">
        <v>89</v>
      </c>
      <c r="B1" s="420"/>
      <c r="C1" s="420"/>
      <c r="D1" s="420"/>
      <c r="E1" s="420"/>
      <c r="F1" s="420"/>
    </row>
    <row r="2" spans="1:6" ht="21.75" customHeight="1" x14ac:dyDescent="0.15">
      <c r="A2" s="419" t="s">
        <v>550</v>
      </c>
      <c r="B2" s="419"/>
      <c r="C2" s="419"/>
      <c r="D2" s="419"/>
      <c r="E2" s="419"/>
      <c r="F2" s="419"/>
    </row>
    <row r="3" spans="1:6" ht="19.5" customHeight="1" x14ac:dyDescent="0.15">
      <c r="A3" s="420" t="s">
        <v>79</v>
      </c>
      <c r="B3" s="420"/>
      <c r="C3" s="420"/>
      <c r="D3" s="420"/>
      <c r="E3" s="420"/>
      <c r="F3" s="420"/>
    </row>
    <row r="4" spans="1:6" ht="13.5" customHeight="1" x14ac:dyDescent="0.15">
      <c r="B4" s="34"/>
    </row>
    <row r="5" spans="1:6" ht="27" customHeight="1" x14ac:dyDescent="0.15">
      <c r="A5" s="421" t="s">
        <v>0</v>
      </c>
      <c r="B5" s="422"/>
      <c r="C5" s="423"/>
      <c r="D5" s="424"/>
      <c r="E5" s="425"/>
      <c r="F5" s="426"/>
    </row>
    <row r="6" spans="1:6" ht="16.5" customHeight="1" thickBot="1" x14ac:dyDescent="0.2"/>
    <row r="7" spans="1:6" ht="30.75" customHeight="1" thickBot="1" x14ac:dyDescent="0.2">
      <c r="A7" s="393"/>
      <c r="B7" s="427" t="s">
        <v>535</v>
      </c>
      <c r="C7" s="428"/>
      <c r="D7" s="429"/>
      <c r="E7" s="394" t="s">
        <v>80</v>
      </c>
      <c r="F7" s="395" t="s">
        <v>81</v>
      </c>
    </row>
    <row r="8" spans="1:6" ht="21.75" customHeight="1" x14ac:dyDescent="0.15">
      <c r="A8" s="417" t="s">
        <v>84</v>
      </c>
      <c r="B8" s="405" t="s">
        <v>536</v>
      </c>
      <c r="C8" s="406"/>
      <c r="D8" s="407"/>
      <c r="E8" s="48"/>
      <c r="F8" s="49"/>
    </row>
    <row r="9" spans="1:6" ht="21.75" customHeight="1" thickBot="1" x14ac:dyDescent="0.2">
      <c r="A9" s="418"/>
      <c r="B9" s="430" t="s">
        <v>537</v>
      </c>
      <c r="C9" s="431"/>
      <c r="D9" s="432"/>
      <c r="E9" s="50"/>
      <c r="F9" s="42"/>
    </row>
    <row r="10" spans="1:6" ht="21.75" customHeight="1" x14ac:dyDescent="0.15">
      <c r="A10" s="391">
        <v>1</v>
      </c>
      <c r="B10" s="405" t="s">
        <v>90</v>
      </c>
      <c r="C10" s="406"/>
      <c r="D10" s="407"/>
      <c r="E10" s="36"/>
      <c r="F10" s="391"/>
    </row>
    <row r="11" spans="1:6" ht="21.75" customHeight="1" x14ac:dyDescent="0.15">
      <c r="A11" s="37">
        <v>2</v>
      </c>
      <c r="B11" s="408" t="s">
        <v>524</v>
      </c>
      <c r="C11" s="409"/>
      <c r="D11" s="410"/>
      <c r="E11" s="37"/>
      <c r="F11" s="37"/>
    </row>
    <row r="12" spans="1:6" ht="21.75" customHeight="1" x14ac:dyDescent="0.15">
      <c r="A12" s="37">
        <v>3</v>
      </c>
      <c r="B12" s="408" t="s">
        <v>541</v>
      </c>
      <c r="C12" s="409"/>
      <c r="D12" s="410"/>
      <c r="E12" s="391"/>
      <c r="F12" s="391"/>
    </row>
    <row r="13" spans="1:6" ht="21.75" customHeight="1" x14ac:dyDescent="0.15">
      <c r="A13" s="37">
        <v>4</v>
      </c>
      <c r="B13" s="408" t="s">
        <v>542</v>
      </c>
      <c r="C13" s="409"/>
      <c r="D13" s="410"/>
      <c r="E13" s="391"/>
      <c r="F13" s="391"/>
    </row>
    <row r="14" spans="1:6" ht="36.75" customHeight="1" x14ac:dyDescent="0.15">
      <c r="A14" s="37">
        <v>5</v>
      </c>
      <c r="B14" s="408" t="s">
        <v>543</v>
      </c>
      <c r="C14" s="409"/>
      <c r="D14" s="410"/>
      <c r="E14" s="391"/>
      <c r="F14" s="391"/>
    </row>
    <row r="15" spans="1:6" ht="21.75" customHeight="1" x14ac:dyDescent="0.15">
      <c r="A15" s="37">
        <v>6</v>
      </c>
      <c r="B15" s="408" t="s">
        <v>547</v>
      </c>
      <c r="C15" s="409"/>
      <c r="D15" s="410"/>
      <c r="E15" s="391"/>
      <c r="F15" s="391"/>
    </row>
    <row r="16" spans="1:6" ht="21.75" customHeight="1" x14ac:dyDescent="0.15">
      <c r="A16" s="392">
        <v>7</v>
      </c>
      <c r="B16" s="411" t="s">
        <v>525</v>
      </c>
      <c r="C16" s="412"/>
      <c r="D16" s="413"/>
      <c r="E16" s="391"/>
      <c r="F16" s="391"/>
    </row>
    <row r="17" spans="1:6" ht="21.75" customHeight="1" x14ac:dyDescent="0.15">
      <c r="A17" s="37">
        <v>8</v>
      </c>
      <c r="B17" s="414" t="s">
        <v>526</v>
      </c>
      <c r="C17" s="415"/>
      <c r="D17" s="416"/>
      <c r="E17" s="37"/>
      <c r="F17" s="37"/>
    </row>
    <row r="18" spans="1:6" ht="21.75" customHeight="1" x14ac:dyDescent="0.15">
      <c r="A18" s="391">
        <v>9</v>
      </c>
      <c r="B18" s="414" t="s">
        <v>523</v>
      </c>
      <c r="C18" s="415"/>
      <c r="D18" s="416"/>
      <c r="E18" s="391"/>
      <c r="F18" s="391"/>
    </row>
    <row r="19" spans="1:6" ht="21.75" customHeight="1" x14ac:dyDescent="0.15">
      <c r="A19" s="37">
        <v>10</v>
      </c>
      <c r="B19" s="414" t="s">
        <v>532</v>
      </c>
      <c r="C19" s="415"/>
      <c r="D19" s="416"/>
      <c r="E19" s="391"/>
      <c r="F19" s="39"/>
    </row>
    <row r="20" spans="1:6" ht="21.75" customHeight="1" x14ac:dyDescent="0.15">
      <c r="A20" s="37">
        <v>11</v>
      </c>
      <c r="B20" s="414" t="s">
        <v>521</v>
      </c>
      <c r="C20" s="415"/>
      <c r="D20" s="416"/>
      <c r="E20" s="40"/>
      <c r="F20" s="39"/>
    </row>
    <row r="21" spans="1:6" ht="21.75" customHeight="1" x14ac:dyDescent="0.15">
      <c r="A21" s="37">
        <v>12</v>
      </c>
      <c r="B21" s="414" t="s">
        <v>522</v>
      </c>
      <c r="C21" s="415"/>
      <c r="D21" s="416"/>
      <c r="E21" s="40"/>
      <c r="F21" s="39"/>
    </row>
    <row r="22" spans="1:6" ht="21.75" customHeight="1" x14ac:dyDescent="0.15">
      <c r="A22" s="37">
        <v>13</v>
      </c>
      <c r="B22" s="414" t="s">
        <v>82</v>
      </c>
      <c r="C22" s="415"/>
      <c r="D22" s="416"/>
      <c r="E22" s="40"/>
      <c r="F22" s="39"/>
    </row>
    <row r="23" spans="1:6" ht="21.75" customHeight="1" x14ac:dyDescent="0.15">
      <c r="A23" s="37">
        <v>14</v>
      </c>
      <c r="B23" s="414" t="s">
        <v>533</v>
      </c>
      <c r="C23" s="415"/>
      <c r="D23" s="416"/>
      <c r="E23" s="40"/>
      <c r="F23" s="39"/>
    </row>
    <row r="24" spans="1:6" ht="21.75" customHeight="1" x14ac:dyDescent="0.15">
      <c r="A24" s="37">
        <v>15</v>
      </c>
      <c r="B24" s="414" t="s">
        <v>527</v>
      </c>
      <c r="C24" s="415"/>
      <c r="D24" s="416"/>
      <c r="E24" s="40"/>
      <c r="F24" s="39"/>
    </row>
    <row r="25" spans="1:6" ht="21.75" customHeight="1" x14ac:dyDescent="0.15">
      <c r="A25" s="390">
        <v>16</v>
      </c>
      <c r="B25" s="454" t="s">
        <v>528</v>
      </c>
      <c r="C25" s="455"/>
      <c r="D25" s="456"/>
      <c r="E25" s="41"/>
      <c r="F25" s="390"/>
    </row>
    <row r="26" spans="1:6" ht="21.75" customHeight="1" x14ac:dyDescent="0.15">
      <c r="A26" s="390">
        <v>17</v>
      </c>
      <c r="B26" s="468" t="s">
        <v>529</v>
      </c>
      <c r="C26" s="469"/>
      <c r="D26" s="470"/>
      <c r="E26" s="41"/>
      <c r="F26" s="390"/>
    </row>
    <row r="27" spans="1:6" ht="21.75" customHeight="1" x14ac:dyDescent="0.15">
      <c r="A27" s="390">
        <v>18</v>
      </c>
      <c r="B27" s="454" t="s">
        <v>530</v>
      </c>
      <c r="C27" s="455"/>
      <c r="D27" s="456"/>
      <c r="E27" s="41"/>
      <c r="F27" s="390"/>
    </row>
    <row r="28" spans="1:6" ht="21.75" customHeight="1" thickBot="1" x14ac:dyDescent="0.2">
      <c r="A28" s="42">
        <v>19</v>
      </c>
      <c r="B28" s="457" t="s">
        <v>531</v>
      </c>
      <c r="C28" s="458"/>
      <c r="D28" s="459"/>
      <c r="E28" s="42"/>
      <c r="F28" s="42"/>
    </row>
    <row r="29" spans="1:6" ht="21" customHeight="1" x14ac:dyDescent="0.15">
      <c r="A29" s="467" t="s">
        <v>534</v>
      </c>
      <c r="B29" s="467"/>
      <c r="C29" s="467"/>
      <c r="D29" s="467"/>
      <c r="E29" s="467"/>
      <c r="F29" s="467"/>
    </row>
    <row r="30" spans="1:6" ht="26.25" customHeight="1" thickBot="1" x14ac:dyDescent="0.2">
      <c r="A30" s="43"/>
      <c r="B30" s="44"/>
      <c r="C30" s="44"/>
      <c r="D30" s="44"/>
      <c r="E30" s="43"/>
      <c r="F30" s="43"/>
    </row>
    <row r="31" spans="1:6" ht="33" customHeight="1" x14ac:dyDescent="0.15">
      <c r="A31" s="460" t="s">
        <v>545</v>
      </c>
      <c r="B31" s="461"/>
      <c r="C31" s="462"/>
      <c r="D31" s="466" t="s">
        <v>544</v>
      </c>
      <c r="E31" s="406"/>
      <c r="F31" s="407"/>
    </row>
    <row r="32" spans="1:6" ht="33" customHeight="1" x14ac:dyDescent="0.15">
      <c r="A32" s="463" t="s">
        <v>538</v>
      </c>
      <c r="B32" s="464"/>
      <c r="C32" s="465"/>
      <c r="D32" s="409" t="s">
        <v>546</v>
      </c>
      <c r="E32" s="415"/>
      <c r="F32" s="416"/>
    </row>
    <row r="33" spans="1:6" ht="33" customHeight="1" thickBot="1" x14ac:dyDescent="0.2">
      <c r="A33" s="449" t="s">
        <v>539</v>
      </c>
      <c r="B33" s="450"/>
      <c r="C33" s="451"/>
      <c r="D33" s="452" t="s">
        <v>548</v>
      </c>
      <c r="E33" s="452"/>
      <c r="F33" s="453"/>
    </row>
    <row r="34" spans="1:6" ht="28.5" customHeight="1" x14ac:dyDescent="0.15">
      <c r="A34" s="43"/>
      <c r="B34" s="44"/>
      <c r="C34" s="44"/>
      <c r="D34" s="44"/>
      <c r="E34" s="43"/>
      <c r="F34" s="43"/>
    </row>
    <row r="35" spans="1:6" ht="21" customHeight="1" x14ac:dyDescent="0.15">
      <c r="A35" s="434" t="s">
        <v>1</v>
      </c>
      <c r="B35" s="435"/>
      <c r="C35" s="435"/>
      <c r="D35" s="435"/>
      <c r="E35" s="435"/>
      <c r="F35" s="436"/>
    </row>
    <row r="36" spans="1:6" ht="36.75" customHeight="1" x14ac:dyDescent="0.15">
      <c r="A36" s="446" t="s">
        <v>92</v>
      </c>
      <c r="B36" s="447"/>
      <c r="C36" s="447"/>
      <c r="D36" s="447"/>
      <c r="E36" s="447"/>
      <c r="F36" s="448"/>
    </row>
    <row r="37" spans="1:6" ht="21" customHeight="1" x14ac:dyDescent="0.15">
      <c r="A37" s="433" t="s">
        <v>85</v>
      </c>
      <c r="B37" s="433"/>
      <c r="C37" s="437"/>
      <c r="D37" s="438"/>
      <c r="E37" s="438"/>
      <c r="F37" s="439"/>
    </row>
    <row r="38" spans="1:6" ht="21" customHeight="1" x14ac:dyDescent="0.15">
      <c r="A38" s="433" t="s">
        <v>86</v>
      </c>
      <c r="B38" s="433"/>
      <c r="C38" s="437"/>
      <c r="D38" s="438"/>
      <c r="E38" s="438"/>
      <c r="F38" s="439"/>
    </row>
    <row r="39" spans="1:6" ht="18.75" customHeight="1" x14ac:dyDescent="0.15">
      <c r="A39" s="433" t="s">
        <v>87</v>
      </c>
      <c r="B39" s="433"/>
      <c r="C39" s="440" t="s">
        <v>83</v>
      </c>
      <c r="D39" s="441"/>
      <c r="E39" s="441"/>
      <c r="F39" s="442"/>
    </row>
    <row r="40" spans="1:6" ht="18.75" customHeight="1" x14ac:dyDescent="0.15">
      <c r="A40" s="433"/>
      <c r="B40" s="433"/>
      <c r="C40" s="443" t="s">
        <v>88</v>
      </c>
      <c r="D40" s="444"/>
      <c r="E40" s="444"/>
      <c r="F40" s="445"/>
    </row>
  </sheetData>
  <mergeCells count="44">
    <mergeCell ref="A39:B40"/>
    <mergeCell ref="C39:F39"/>
    <mergeCell ref="C40:F40"/>
    <mergeCell ref="B12:D12"/>
    <mergeCell ref="B14:D14"/>
    <mergeCell ref="B15:D15"/>
    <mergeCell ref="B13:D13"/>
    <mergeCell ref="A35:F35"/>
    <mergeCell ref="A36:F36"/>
    <mergeCell ref="A37:B37"/>
    <mergeCell ref="C37:F37"/>
    <mergeCell ref="A38:B38"/>
    <mergeCell ref="C38:F38"/>
    <mergeCell ref="A29:F29"/>
    <mergeCell ref="A31:C31"/>
    <mergeCell ref="D31:F31"/>
    <mergeCell ref="A32:C32"/>
    <mergeCell ref="D32:F32"/>
    <mergeCell ref="A33:C33"/>
    <mergeCell ref="D33:F33"/>
    <mergeCell ref="B23:D23"/>
    <mergeCell ref="B24:D24"/>
    <mergeCell ref="B25:D25"/>
    <mergeCell ref="B26:D26"/>
    <mergeCell ref="B27:D27"/>
    <mergeCell ref="B28:D28"/>
    <mergeCell ref="B22:D22"/>
    <mergeCell ref="A8:A9"/>
    <mergeCell ref="B8:D8"/>
    <mergeCell ref="B9:D9"/>
    <mergeCell ref="B10:D10"/>
    <mergeCell ref="B11:D11"/>
    <mergeCell ref="B16:D16"/>
    <mergeCell ref="B17:D17"/>
    <mergeCell ref="B18:D18"/>
    <mergeCell ref="B19:D19"/>
    <mergeCell ref="B20:D20"/>
    <mergeCell ref="B21:D21"/>
    <mergeCell ref="B7:D7"/>
    <mergeCell ref="A1:F1"/>
    <mergeCell ref="A2:F2"/>
    <mergeCell ref="A3:F3"/>
    <mergeCell ref="A5:B5"/>
    <mergeCell ref="C5:F5"/>
  </mergeCells>
  <phoneticPr fontId="1"/>
  <printOptions horizontalCentered="1"/>
  <pageMargins left="0.59055118110236227" right="0.59055118110236227" top="0.62992125984251968" bottom="0.51181102362204722" header="0.51181102362204722" footer="0.51181102362204722"/>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2"/>
  <sheetViews>
    <sheetView view="pageBreakPreview" zoomScaleNormal="100" zoomScaleSheetLayoutView="100" workbookViewId="0">
      <selection sqref="A1:AN1"/>
    </sheetView>
  </sheetViews>
  <sheetFormatPr defaultColWidth="2.625" defaultRowHeight="21" customHeight="1" x14ac:dyDescent="0.15"/>
  <cols>
    <col min="1" max="16384" width="2.625" style="62"/>
  </cols>
  <sheetData>
    <row r="1" spans="1:41" ht="21" customHeight="1" x14ac:dyDescent="0.15">
      <c r="A1" s="573" t="s">
        <v>109</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93"/>
    </row>
    <row r="2" spans="1:41" ht="21" customHeight="1" x14ac:dyDescent="0.15">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475" t="s">
        <v>48</v>
      </c>
      <c r="AG2" s="476"/>
      <c r="AH2" s="476"/>
      <c r="AI2" s="477"/>
      <c r="AJ2" s="478"/>
      <c r="AK2" s="479"/>
      <c r="AL2" s="480"/>
      <c r="AM2" s="64"/>
      <c r="AN2" s="64"/>
      <c r="AO2" s="64"/>
    </row>
    <row r="3" spans="1:41" ht="21" customHeight="1" x14ac:dyDescent="0.15">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5"/>
      <c r="AG3" s="65"/>
      <c r="AH3" s="65"/>
      <c r="AI3" s="65"/>
      <c r="AJ3" s="65"/>
      <c r="AK3" s="64"/>
      <c r="AL3" s="64"/>
      <c r="AM3" s="64"/>
      <c r="AN3" s="64"/>
      <c r="AO3" s="64"/>
    </row>
    <row r="4" spans="1:41" ht="21" customHeight="1" x14ac:dyDescent="0.15">
      <c r="A4" s="481" t="s">
        <v>110</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66"/>
    </row>
    <row r="5" spans="1:41" ht="21" customHeight="1" x14ac:dyDescent="0.15">
      <c r="A5" s="67"/>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row>
    <row r="6" spans="1:41" ht="21" customHeight="1" x14ac:dyDescent="0.15">
      <c r="A6" s="68"/>
      <c r="B6" s="68"/>
      <c r="C6" s="68"/>
      <c r="D6" s="68"/>
      <c r="E6" s="68"/>
      <c r="F6" s="68"/>
      <c r="G6" s="68"/>
      <c r="H6" s="68"/>
      <c r="I6" s="68"/>
      <c r="J6" s="68"/>
      <c r="K6" s="68"/>
      <c r="L6" s="68"/>
      <c r="M6" s="68"/>
      <c r="N6" s="68"/>
      <c r="O6" s="68"/>
      <c r="P6" s="68"/>
      <c r="Q6" s="68"/>
      <c r="R6" s="68"/>
      <c r="S6" s="68"/>
      <c r="T6" s="68"/>
      <c r="U6" s="68"/>
      <c r="V6" s="68"/>
      <c r="W6" s="68"/>
      <c r="X6" s="68"/>
      <c r="Y6" s="68"/>
      <c r="Z6" s="482" t="s">
        <v>49</v>
      </c>
      <c r="AA6" s="482"/>
      <c r="AB6" s="482"/>
      <c r="AC6" s="482"/>
      <c r="AD6" s="482"/>
      <c r="AE6" s="482"/>
      <c r="AF6" s="482"/>
      <c r="AG6" s="482"/>
      <c r="AH6" s="482"/>
      <c r="AI6" s="482"/>
      <c r="AJ6" s="482"/>
      <c r="AK6" s="482"/>
      <c r="AL6" s="482"/>
      <c r="AM6" s="482"/>
      <c r="AN6" s="482"/>
      <c r="AO6" s="68"/>
    </row>
    <row r="7" spans="1:41" ht="21" customHeight="1" x14ac:dyDescent="0.15">
      <c r="A7" s="483" t="s">
        <v>50</v>
      </c>
      <c r="B7" s="483"/>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69"/>
    </row>
    <row r="8" spans="1:41" ht="21" customHeight="1" x14ac:dyDescent="0.15">
      <c r="A8" s="68"/>
      <c r="B8" s="70"/>
      <c r="C8" s="70"/>
      <c r="D8" s="70"/>
      <c r="E8" s="70"/>
      <c r="F8" s="70"/>
      <c r="G8" s="70"/>
      <c r="H8" s="70"/>
      <c r="I8" s="70"/>
      <c r="J8" s="70"/>
      <c r="K8" s="70"/>
      <c r="L8" s="70"/>
      <c r="M8" s="70"/>
      <c r="N8" s="70"/>
      <c r="O8" s="70"/>
      <c r="P8" s="70"/>
      <c r="Q8" s="70"/>
      <c r="R8" s="70"/>
      <c r="S8" s="70"/>
      <c r="T8" s="70"/>
      <c r="U8" s="70"/>
      <c r="V8" s="471" t="s">
        <v>51</v>
      </c>
      <c r="W8" s="471"/>
      <c r="X8" s="471"/>
      <c r="Y8" s="471"/>
      <c r="Z8" s="472"/>
      <c r="AA8" s="472"/>
      <c r="AB8" s="472"/>
      <c r="AC8" s="472"/>
      <c r="AD8" s="472"/>
      <c r="AE8" s="472"/>
      <c r="AF8" s="472"/>
      <c r="AG8" s="472"/>
      <c r="AH8" s="472"/>
      <c r="AI8" s="472"/>
      <c r="AJ8" s="472"/>
      <c r="AK8" s="472"/>
      <c r="AL8" s="472"/>
      <c r="AM8" s="472"/>
      <c r="AN8" s="472"/>
      <c r="AO8" s="70"/>
    </row>
    <row r="9" spans="1:41" ht="21" customHeight="1" x14ac:dyDescent="0.15">
      <c r="A9" s="68"/>
      <c r="B9" s="70"/>
      <c r="C9" s="70"/>
      <c r="D9" s="70"/>
      <c r="E9" s="70"/>
      <c r="F9" s="70"/>
      <c r="G9" s="70"/>
      <c r="H9" s="70"/>
      <c r="I9" s="70"/>
      <c r="J9" s="70"/>
      <c r="K9" s="70"/>
      <c r="L9" s="70"/>
      <c r="M9" s="70"/>
      <c r="N9" s="70"/>
      <c r="O9" s="70"/>
      <c r="P9" s="70"/>
      <c r="Q9" s="70"/>
      <c r="R9" s="70"/>
      <c r="S9" s="473" t="s">
        <v>93</v>
      </c>
      <c r="T9" s="473"/>
      <c r="U9" s="473"/>
      <c r="V9" s="474" t="s">
        <v>111</v>
      </c>
      <c r="W9" s="474"/>
      <c r="X9" s="474"/>
      <c r="Y9" s="474"/>
      <c r="Z9" s="472"/>
      <c r="AA9" s="472"/>
      <c r="AB9" s="472"/>
      <c r="AC9" s="472"/>
      <c r="AD9" s="472"/>
      <c r="AE9" s="472"/>
      <c r="AF9" s="472"/>
      <c r="AG9" s="472"/>
      <c r="AH9" s="472"/>
      <c r="AI9" s="472"/>
      <c r="AJ9" s="472"/>
      <c r="AK9" s="472"/>
      <c r="AL9" s="472"/>
      <c r="AM9" s="472"/>
      <c r="AN9" s="472"/>
      <c r="AO9" s="70"/>
    </row>
    <row r="10" spans="1:41" ht="21" customHeight="1" x14ac:dyDescent="0.15">
      <c r="A10" s="68"/>
      <c r="B10" s="70"/>
      <c r="C10" s="70"/>
      <c r="D10" s="70"/>
      <c r="E10" s="70"/>
      <c r="F10" s="70"/>
      <c r="G10" s="70"/>
      <c r="H10" s="70"/>
      <c r="I10" s="70"/>
      <c r="J10" s="70"/>
      <c r="K10" s="70"/>
      <c r="L10" s="70"/>
      <c r="M10" s="70"/>
      <c r="N10" s="70"/>
      <c r="O10" s="70"/>
      <c r="P10" s="70"/>
      <c r="Q10" s="70"/>
      <c r="R10" s="70"/>
      <c r="S10" s="70"/>
      <c r="T10" s="70"/>
      <c r="U10" s="70"/>
      <c r="V10" s="471" t="s">
        <v>94</v>
      </c>
      <c r="W10" s="471"/>
      <c r="X10" s="471"/>
      <c r="Y10" s="471"/>
      <c r="Z10" s="472"/>
      <c r="AA10" s="472"/>
      <c r="AB10" s="472"/>
      <c r="AC10" s="472"/>
      <c r="AD10" s="472"/>
      <c r="AE10" s="472"/>
      <c r="AF10" s="472"/>
      <c r="AG10" s="472"/>
      <c r="AH10" s="472"/>
      <c r="AI10" s="472"/>
      <c r="AJ10" s="472"/>
      <c r="AK10" s="472"/>
      <c r="AL10" s="472"/>
      <c r="AM10" s="472"/>
      <c r="AN10" s="472"/>
      <c r="AO10" s="70"/>
    </row>
    <row r="11" spans="1:41" ht="21" customHeight="1" x14ac:dyDescent="0.15">
      <c r="A11" s="68"/>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64"/>
      <c r="AD11" s="70"/>
      <c r="AE11" s="70"/>
      <c r="AF11" s="70"/>
      <c r="AG11" s="70"/>
      <c r="AH11" s="70"/>
      <c r="AI11" s="70"/>
      <c r="AJ11" s="70"/>
      <c r="AK11" s="70"/>
      <c r="AL11" s="71"/>
      <c r="AM11" s="70"/>
      <c r="AN11" s="70"/>
      <c r="AO11" s="70"/>
    </row>
    <row r="12" spans="1:41" ht="21" customHeight="1" x14ac:dyDescent="0.15">
      <c r="A12" s="67"/>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row>
    <row r="13" spans="1:41" ht="21" customHeight="1" x14ac:dyDescent="0.15">
      <c r="A13" s="484" t="s">
        <v>118</v>
      </c>
      <c r="B13" s="484"/>
      <c r="C13" s="484"/>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4"/>
      <c r="AM13" s="484"/>
      <c r="AN13" s="484"/>
      <c r="AO13" s="72"/>
    </row>
    <row r="14" spans="1:41" ht="21" customHeight="1" x14ac:dyDescent="0.15">
      <c r="A14" s="485" t="s">
        <v>117</v>
      </c>
      <c r="B14" s="485"/>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72"/>
    </row>
    <row r="15" spans="1:41" ht="21" customHeight="1" thickBot="1" x14ac:dyDescent="0.2">
      <c r="A15" s="67"/>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row>
    <row r="16" spans="1:41" ht="21" customHeight="1" thickBot="1" x14ac:dyDescent="0.2">
      <c r="A16" s="486"/>
      <c r="B16" s="486"/>
      <c r="C16" s="486"/>
      <c r="D16" s="486"/>
      <c r="E16" s="486"/>
      <c r="F16" s="486"/>
      <c r="G16" s="486"/>
      <c r="H16" s="486"/>
      <c r="I16" s="486"/>
      <c r="J16" s="486"/>
      <c r="K16" s="486"/>
      <c r="L16" s="486"/>
      <c r="M16" s="486"/>
      <c r="N16" s="486"/>
      <c r="O16" s="486"/>
      <c r="P16" s="64"/>
      <c r="Q16" s="73"/>
      <c r="R16" s="487" t="s">
        <v>52</v>
      </c>
      <c r="S16" s="488"/>
      <c r="T16" s="488"/>
      <c r="U16" s="488"/>
      <c r="V16" s="488"/>
      <c r="W16" s="488"/>
      <c r="X16" s="488"/>
      <c r="Y16" s="488"/>
      <c r="Z16" s="488"/>
      <c r="AA16" s="488"/>
      <c r="AB16" s="488"/>
      <c r="AC16" s="488"/>
      <c r="AD16" s="489"/>
      <c r="AE16" s="74"/>
      <c r="AF16" s="75"/>
      <c r="AG16" s="75"/>
      <c r="AH16" s="75"/>
      <c r="AI16" s="75"/>
      <c r="AJ16" s="76"/>
      <c r="AK16" s="77"/>
      <c r="AL16" s="75"/>
      <c r="AM16" s="75"/>
      <c r="AN16" s="78"/>
      <c r="AO16" s="79"/>
    </row>
    <row r="17" spans="1:41" ht="21" customHeight="1" thickBot="1" x14ac:dyDescent="0.2">
      <c r="A17" s="490" t="s">
        <v>53</v>
      </c>
      <c r="B17" s="493" t="s">
        <v>18</v>
      </c>
      <c r="C17" s="494"/>
      <c r="D17" s="494"/>
      <c r="E17" s="495"/>
      <c r="F17" s="496"/>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8"/>
      <c r="AO17" s="79"/>
    </row>
    <row r="18" spans="1:41" ht="21" customHeight="1" x14ac:dyDescent="0.15">
      <c r="A18" s="491"/>
      <c r="B18" s="499" t="s">
        <v>54</v>
      </c>
      <c r="C18" s="500"/>
      <c r="D18" s="500"/>
      <c r="E18" s="501"/>
      <c r="F18" s="505"/>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506"/>
      <c r="AN18" s="507"/>
      <c r="AO18" s="511"/>
    </row>
    <row r="19" spans="1:41" ht="21" customHeight="1" thickBot="1" x14ac:dyDescent="0.2">
      <c r="A19" s="491"/>
      <c r="B19" s="502"/>
      <c r="C19" s="503"/>
      <c r="D19" s="503"/>
      <c r="E19" s="504"/>
      <c r="F19" s="508"/>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c r="AL19" s="509"/>
      <c r="AM19" s="509"/>
      <c r="AN19" s="510"/>
      <c r="AO19" s="511"/>
    </row>
    <row r="20" spans="1:41" ht="21" customHeight="1" x14ac:dyDescent="0.15">
      <c r="A20" s="491"/>
      <c r="B20" s="499" t="s">
        <v>55</v>
      </c>
      <c r="C20" s="500"/>
      <c r="D20" s="500"/>
      <c r="E20" s="501"/>
      <c r="F20" s="505" t="s">
        <v>56</v>
      </c>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7"/>
      <c r="AO20" s="511"/>
    </row>
    <row r="21" spans="1:41" ht="21" customHeight="1" x14ac:dyDescent="0.15">
      <c r="A21" s="491"/>
      <c r="B21" s="512"/>
      <c r="C21" s="513"/>
      <c r="D21" s="513"/>
      <c r="E21" s="514"/>
      <c r="F21" s="515"/>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7"/>
      <c r="AO21" s="511"/>
    </row>
    <row r="22" spans="1:41" ht="21" customHeight="1" x14ac:dyDescent="0.15">
      <c r="A22" s="491"/>
      <c r="B22" s="512"/>
      <c r="C22" s="513"/>
      <c r="D22" s="513"/>
      <c r="E22" s="514"/>
      <c r="F22" s="515"/>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7"/>
      <c r="AO22" s="511"/>
    </row>
    <row r="23" spans="1:41" ht="21" customHeight="1" thickBot="1" x14ac:dyDescent="0.2">
      <c r="A23" s="491"/>
      <c r="B23" s="502"/>
      <c r="C23" s="503"/>
      <c r="D23" s="503"/>
      <c r="E23" s="504"/>
      <c r="F23" s="508"/>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10"/>
      <c r="AO23" s="79"/>
    </row>
    <row r="24" spans="1:41" ht="21" customHeight="1" thickBot="1" x14ac:dyDescent="0.2">
      <c r="A24" s="491"/>
      <c r="B24" s="493" t="s">
        <v>2</v>
      </c>
      <c r="C24" s="494"/>
      <c r="D24" s="494"/>
      <c r="E24" s="495"/>
      <c r="F24" s="518" t="s">
        <v>10</v>
      </c>
      <c r="G24" s="519"/>
      <c r="H24" s="519"/>
      <c r="I24" s="519"/>
      <c r="J24" s="520"/>
      <c r="K24" s="496"/>
      <c r="L24" s="497"/>
      <c r="M24" s="497"/>
      <c r="N24" s="497"/>
      <c r="O24" s="497"/>
      <c r="P24" s="497"/>
      <c r="Q24" s="497"/>
      <c r="R24" s="497"/>
      <c r="S24" s="497"/>
      <c r="T24" s="497"/>
      <c r="U24" s="497"/>
      <c r="V24" s="497"/>
      <c r="W24" s="498"/>
      <c r="X24" s="518" t="s">
        <v>57</v>
      </c>
      <c r="Y24" s="519"/>
      <c r="Z24" s="519"/>
      <c r="AA24" s="520"/>
      <c r="AB24" s="496"/>
      <c r="AC24" s="497"/>
      <c r="AD24" s="497"/>
      <c r="AE24" s="497"/>
      <c r="AF24" s="497"/>
      <c r="AG24" s="497"/>
      <c r="AH24" s="497"/>
      <c r="AI24" s="497"/>
      <c r="AJ24" s="497"/>
      <c r="AK24" s="497"/>
      <c r="AL24" s="497"/>
      <c r="AM24" s="497"/>
      <c r="AN24" s="498"/>
      <c r="AO24" s="79"/>
    </row>
    <row r="25" spans="1:41" ht="21" customHeight="1" thickBot="1" x14ac:dyDescent="0.2">
      <c r="A25" s="491"/>
      <c r="B25" s="493" t="s">
        <v>58</v>
      </c>
      <c r="C25" s="494"/>
      <c r="D25" s="494"/>
      <c r="E25" s="495"/>
      <c r="F25" s="496"/>
      <c r="G25" s="497"/>
      <c r="H25" s="497"/>
      <c r="I25" s="497"/>
      <c r="J25" s="497"/>
      <c r="K25" s="497"/>
      <c r="L25" s="497"/>
      <c r="M25" s="497"/>
      <c r="N25" s="497"/>
      <c r="O25" s="498"/>
      <c r="P25" s="493" t="s">
        <v>59</v>
      </c>
      <c r="Q25" s="494"/>
      <c r="R25" s="494"/>
      <c r="S25" s="494"/>
      <c r="T25" s="494"/>
      <c r="U25" s="494"/>
      <c r="V25" s="494"/>
      <c r="W25" s="495"/>
      <c r="X25" s="496"/>
      <c r="Y25" s="497"/>
      <c r="Z25" s="497"/>
      <c r="AA25" s="497"/>
      <c r="AB25" s="497"/>
      <c r="AC25" s="497"/>
      <c r="AD25" s="497"/>
      <c r="AE25" s="497"/>
      <c r="AF25" s="497"/>
      <c r="AG25" s="497"/>
      <c r="AH25" s="497"/>
      <c r="AI25" s="497"/>
      <c r="AJ25" s="497"/>
      <c r="AK25" s="497"/>
      <c r="AL25" s="497"/>
      <c r="AM25" s="497"/>
      <c r="AN25" s="498"/>
      <c r="AO25" s="79"/>
    </row>
    <row r="26" spans="1:41" ht="21" customHeight="1" x14ac:dyDescent="0.15">
      <c r="A26" s="491"/>
      <c r="B26" s="527" t="s">
        <v>60</v>
      </c>
      <c r="C26" s="528"/>
      <c r="D26" s="528"/>
      <c r="E26" s="529"/>
      <c r="F26" s="499" t="s">
        <v>61</v>
      </c>
      <c r="G26" s="501"/>
      <c r="H26" s="527"/>
      <c r="I26" s="528"/>
      <c r="J26" s="528"/>
      <c r="K26" s="528"/>
      <c r="L26" s="528"/>
      <c r="M26" s="528"/>
      <c r="N26" s="529"/>
      <c r="O26" s="536" t="s">
        <v>18</v>
      </c>
      <c r="P26" s="537"/>
      <c r="Q26" s="537"/>
      <c r="R26" s="528"/>
      <c r="S26" s="528"/>
      <c r="T26" s="528"/>
      <c r="U26" s="528"/>
      <c r="V26" s="528"/>
      <c r="W26" s="528"/>
      <c r="X26" s="528"/>
      <c r="Y26" s="528"/>
      <c r="Z26" s="528"/>
      <c r="AA26" s="528"/>
      <c r="AB26" s="528"/>
      <c r="AC26" s="529"/>
      <c r="AD26" s="527" t="s">
        <v>16</v>
      </c>
      <c r="AE26" s="528"/>
      <c r="AF26" s="528"/>
      <c r="AG26" s="528"/>
      <c r="AH26" s="528"/>
      <c r="AI26" s="528"/>
      <c r="AJ26" s="528"/>
      <c r="AK26" s="528"/>
      <c r="AL26" s="528"/>
      <c r="AM26" s="528"/>
      <c r="AN26" s="529"/>
      <c r="AO26" s="511"/>
    </row>
    <row r="27" spans="1:41" ht="21" customHeight="1" x14ac:dyDescent="0.15">
      <c r="A27" s="491"/>
      <c r="B27" s="530"/>
      <c r="C27" s="531"/>
      <c r="D27" s="531"/>
      <c r="E27" s="532"/>
      <c r="F27" s="512"/>
      <c r="G27" s="514"/>
      <c r="H27" s="530"/>
      <c r="I27" s="531"/>
      <c r="J27" s="531"/>
      <c r="K27" s="531"/>
      <c r="L27" s="531"/>
      <c r="M27" s="531"/>
      <c r="N27" s="532"/>
      <c r="O27" s="512" t="s">
        <v>17</v>
      </c>
      <c r="P27" s="513"/>
      <c r="Q27" s="513"/>
      <c r="R27" s="516"/>
      <c r="S27" s="516"/>
      <c r="T27" s="516"/>
      <c r="U27" s="516"/>
      <c r="V27" s="516"/>
      <c r="W27" s="516"/>
      <c r="X27" s="516"/>
      <c r="Y27" s="516"/>
      <c r="Z27" s="516"/>
      <c r="AA27" s="516"/>
      <c r="AB27" s="516"/>
      <c r="AC27" s="517"/>
      <c r="AD27" s="521"/>
      <c r="AE27" s="522"/>
      <c r="AF27" s="522"/>
      <c r="AG27" s="522"/>
      <c r="AH27" s="522"/>
      <c r="AI27" s="522"/>
      <c r="AJ27" s="522"/>
      <c r="AK27" s="522"/>
      <c r="AL27" s="522"/>
      <c r="AM27" s="522"/>
      <c r="AN27" s="523"/>
      <c r="AO27" s="511"/>
    </row>
    <row r="28" spans="1:41" ht="21" customHeight="1" thickBot="1" x14ac:dyDescent="0.2">
      <c r="A28" s="491"/>
      <c r="B28" s="533"/>
      <c r="C28" s="534"/>
      <c r="D28" s="534"/>
      <c r="E28" s="535"/>
      <c r="F28" s="502"/>
      <c r="G28" s="504"/>
      <c r="H28" s="533"/>
      <c r="I28" s="534"/>
      <c r="J28" s="534"/>
      <c r="K28" s="534"/>
      <c r="L28" s="534"/>
      <c r="M28" s="534"/>
      <c r="N28" s="535"/>
      <c r="O28" s="502"/>
      <c r="P28" s="503"/>
      <c r="Q28" s="503"/>
      <c r="R28" s="509"/>
      <c r="S28" s="509"/>
      <c r="T28" s="509"/>
      <c r="U28" s="509"/>
      <c r="V28" s="509"/>
      <c r="W28" s="509"/>
      <c r="X28" s="509"/>
      <c r="Y28" s="509"/>
      <c r="Z28" s="509"/>
      <c r="AA28" s="509"/>
      <c r="AB28" s="509"/>
      <c r="AC28" s="510"/>
      <c r="AD28" s="524"/>
      <c r="AE28" s="525"/>
      <c r="AF28" s="525"/>
      <c r="AG28" s="525"/>
      <c r="AH28" s="525"/>
      <c r="AI28" s="525"/>
      <c r="AJ28" s="525"/>
      <c r="AK28" s="525"/>
      <c r="AL28" s="525"/>
      <c r="AM28" s="525"/>
      <c r="AN28" s="526"/>
      <c r="AO28" s="79"/>
    </row>
    <row r="29" spans="1:41" ht="21" customHeight="1" x14ac:dyDescent="0.15">
      <c r="A29" s="491"/>
      <c r="B29" s="499" t="s">
        <v>62</v>
      </c>
      <c r="C29" s="500"/>
      <c r="D29" s="500"/>
      <c r="E29" s="501"/>
      <c r="F29" s="505" t="s">
        <v>56</v>
      </c>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7"/>
      <c r="AO29" s="511"/>
    </row>
    <row r="30" spans="1:41" ht="21" customHeight="1" x14ac:dyDescent="0.15">
      <c r="A30" s="491"/>
      <c r="B30" s="512"/>
      <c r="C30" s="513"/>
      <c r="D30" s="513"/>
      <c r="E30" s="514"/>
      <c r="F30" s="515"/>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6"/>
      <c r="AM30" s="516"/>
      <c r="AN30" s="517"/>
      <c r="AO30" s="511"/>
    </row>
    <row r="31" spans="1:41" ht="21" customHeight="1" x14ac:dyDescent="0.15">
      <c r="A31" s="491"/>
      <c r="B31" s="512"/>
      <c r="C31" s="513"/>
      <c r="D31" s="513"/>
      <c r="E31" s="514"/>
      <c r="F31" s="515"/>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517"/>
      <c r="AO31" s="79"/>
    </row>
    <row r="32" spans="1:41" ht="21" customHeight="1" thickBot="1" x14ac:dyDescent="0.2">
      <c r="A32" s="492"/>
      <c r="B32" s="502"/>
      <c r="C32" s="503"/>
      <c r="D32" s="503"/>
      <c r="E32" s="504"/>
      <c r="F32" s="508"/>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509"/>
      <c r="AK32" s="509"/>
      <c r="AL32" s="509"/>
      <c r="AM32" s="509"/>
      <c r="AN32" s="510"/>
      <c r="AO32" s="79"/>
    </row>
    <row r="33" spans="1:41" ht="21" customHeight="1" x14ac:dyDescent="0.15">
      <c r="A33" s="538" t="s">
        <v>63</v>
      </c>
      <c r="B33" s="536" t="s">
        <v>64</v>
      </c>
      <c r="C33" s="537"/>
      <c r="D33" s="537"/>
      <c r="E33" s="541"/>
      <c r="F33" s="505" t="s">
        <v>56</v>
      </c>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7"/>
      <c r="AO33" s="511"/>
    </row>
    <row r="34" spans="1:41" ht="21" customHeight="1" x14ac:dyDescent="0.15">
      <c r="A34" s="539"/>
      <c r="B34" s="542"/>
      <c r="C34" s="543"/>
      <c r="D34" s="543"/>
      <c r="E34" s="544"/>
      <c r="F34" s="515"/>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516"/>
      <c r="AM34" s="516"/>
      <c r="AN34" s="517"/>
      <c r="AO34" s="511"/>
    </row>
    <row r="35" spans="1:41" ht="21" customHeight="1" x14ac:dyDescent="0.15">
      <c r="A35" s="539"/>
      <c r="B35" s="542"/>
      <c r="C35" s="543"/>
      <c r="D35" s="543"/>
      <c r="E35" s="544"/>
      <c r="F35" s="515"/>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7"/>
      <c r="AO35" s="511"/>
    </row>
    <row r="36" spans="1:41" ht="21" customHeight="1" thickBot="1" x14ac:dyDescent="0.2">
      <c r="A36" s="539"/>
      <c r="B36" s="545"/>
      <c r="C36" s="546"/>
      <c r="D36" s="546"/>
      <c r="E36" s="547"/>
      <c r="F36" s="508"/>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10"/>
      <c r="AO36" s="79"/>
    </row>
    <row r="37" spans="1:41" ht="21" customHeight="1" x14ac:dyDescent="0.15">
      <c r="A37" s="539"/>
      <c r="B37" s="548" t="s">
        <v>65</v>
      </c>
      <c r="C37" s="549"/>
      <c r="D37" s="549"/>
      <c r="E37" s="549"/>
      <c r="F37" s="549"/>
      <c r="G37" s="549"/>
      <c r="H37" s="549"/>
      <c r="I37" s="549"/>
      <c r="J37" s="549"/>
      <c r="K37" s="549"/>
      <c r="L37" s="549"/>
      <c r="M37" s="549"/>
      <c r="N37" s="549"/>
      <c r="O37" s="550"/>
      <c r="P37" s="554" t="s">
        <v>66</v>
      </c>
      <c r="Q37" s="501"/>
      <c r="R37" s="556" t="s">
        <v>112</v>
      </c>
      <c r="S37" s="557"/>
      <c r="T37" s="557"/>
      <c r="U37" s="557"/>
      <c r="V37" s="557"/>
      <c r="W37" s="557"/>
      <c r="X37" s="557"/>
      <c r="Y37" s="557"/>
      <c r="Z37" s="557"/>
      <c r="AA37" s="558"/>
      <c r="AB37" s="556" t="s">
        <v>113</v>
      </c>
      <c r="AC37" s="557"/>
      <c r="AD37" s="557"/>
      <c r="AE37" s="557"/>
      <c r="AF37" s="557"/>
      <c r="AG37" s="557"/>
      <c r="AH37" s="557"/>
      <c r="AI37" s="557"/>
      <c r="AJ37" s="558"/>
      <c r="AK37" s="499" t="s">
        <v>67</v>
      </c>
      <c r="AL37" s="500"/>
      <c r="AM37" s="500"/>
      <c r="AN37" s="501"/>
      <c r="AO37" s="511"/>
    </row>
    <row r="38" spans="1:41" ht="21" customHeight="1" thickBot="1" x14ac:dyDescent="0.2">
      <c r="A38" s="539"/>
      <c r="B38" s="551"/>
      <c r="C38" s="552"/>
      <c r="D38" s="552"/>
      <c r="E38" s="552"/>
      <c r="F38" s="552"/>
      <c r="G38" s="552"/>
      <c r="H38" s="552"/>
      <c r="I38" s="552"/>
      <c r="J38" s="552"/>
      <c r="K38" s="552"/>
      <c r="L38" s="552"/>
      <c r="M38" s="552"/>
      <c r="N38" s="552"/>
      <c r="O38" s="553"/>
      <c r="P38" s="555"/>
      <c r="Q38" s="504"/>
      <c r="R38" s="559"/>
      <c r="S38" s="560"/>
      <c r="T38" s="560"/>
      <c r="U38" s="560"/>
      <c r="V38" s="560"/>
      <c r="W38" s="560"/>
      <c r="X38" s="560"/>
      <c r="Y38" s="560"/>
      <c r="Z38" s="560"/>
      <c r="AA38" s="561"/>
      <c r="AB38" s="559"/>
      <c r="AC38" s="560"/>
      <c r="AD38" s="560"/>
      <c r="AE38" s="560"/>
      <c r="AF38" s="560"/>
      <c r="AG38" s="560"/>
      <c r="AH38" s="560"/>
      <c r="AI38" s="560"/>
      <c r="AJ38" s="561"/>
      <c r="AK38" s="502"/>
      <c r="AL38" s="503"/>
      <c r="AM38" s="503"/>
      <c r="AN38" s="504"/>
      <c r="AO38" s="511"/>
    </row>
    <row r="39" spans="1:41" ht="21" customHeight="1" thickBot="1" x14ac:dyDescent="0.2">
      <c r="A39" s="539"/>
      <c r="B39" s="569" t="s">
        <v>68</v>
      </c>
      <c r="C39" s="565" t="s">
        <v>69</v>
      </c>
      <c r="D39" s="566"/>
      <c r="E39" s="566"/>
      <c r="F39" s="566"/>
      <c r="G39" s="566"/>
      <c r="H39" s="566"/>
      <c r="I39" s="566"/>
      <c r="J39" s="566"/>
      <c r="K39" s="566"/>
      <c r="L39" s="566"/>
      <c r="M39" s="566"/>
      <c r="N39" s="566"/>
      <c r="O39" s="567"/>
      <c r="P39" s="568"/>
      <c r="Q39" s="495"/>
      <c r="R39" s="562"/>
      <c r="S39" s="563"/>
      <c r="T39" s="563"/>
      <c r="U39" s="563"/>
      <c r="V39" s="563"/>
      <c r="W39" s="563"/>
      <c r="X39" s="563"/>
      <c r="Y39" s="563"/>
      <c r="Z39" s="563"/>
      <c r="AA39" s="564"/>
      <c r="AB39" s="562"/>
      <c r="AC39" s="563"/>
      <c r="AD39" s="563"/>
      <c r="AE39" s="563"/>
      <c r="AF39" s="563"/>
      <c r="AG39" s="563"/>
      <c r="AH39" s="563"/>
      <c r="AI39" s="563"/>
      <c r="AJ39" s="564"/>
      <c r="AK39" s="493" t="s">
        <v>70</v>
      </c>
      <c r="AL39" s="494"/>
      <c r="AM39" s="494"/>
      <c r="AN39" s="495"/>
      <c r="AO39" s="79"/>
    </row>
    <row r="40" spans="1:41" ht="21" customHeight="1" thickBot="1" x14ac:dyDescent="0.2">
      <c r="A40" s="539"/>
      <c r="B40" s="570"/>
      <c r="C40" s="565" t="s">
        <v>71</v>
      </c>
      <c r="D40" s="566"/>
      <c r="E40" s="566"/>
      <c r="F40" s="566"/>
      <c r="G40" s="566"/>
      <c r="H40" s="566"/>
      <c r="I40" s="566"/>
      <c r="J40" s="566"/>
      <c r="K40" s="566"/>
      <c r="L40" s="566"/>
      <c r="M40" s="566"/>
      <c r="N40" s="566"/>
      <c r="O40" s="567"/>
      <c r="P40" s="568"/>
      <c r="Q40" s="495"/>
      <c r="R40" s="562"/>
      <c r="S40" s="563"/>
      <c r="T40" s="563"/>
      <c r="U40" s="563"/>
      <c r="V40" s="563"/>
      <c r="W40" s="563"/>
      <c r="X40" s="563"/>
      <c r="Y40" s="563"/>
      <c r="Z40" s="563"/>
      <c r="AA40" s="564"/>
      <c r="AB40" s="562"/>
      <c r="AC40" s="563"/>
      <c r="AD40" s="563"/>
      <c r="AE40" s="563"/>
      <c r="AF40" s="563"/>
      <c r="AG40" s="563"/>
      <c r="AH40" s="563"/>
      <c r="AI40" s="563"/>
      <c r="AJ40" s="564"/>
      <c r="AK40" s="493" t="s">
        <v>70</v>
      </c>
      <c r="AL40" s="494"/>
      <c r="AM40" s="494"/>
      <c r="AN40" s="495"/>
      <c r="AO40" s="79"/>
    </row>
    <row r="41" spans="1:41" ht="21" customHeight="1" thickBot="1" x14ac:dyDescent="0.2">
      <c r="A41" s="539"/>
      <c r="B41" s="570"/>
      <c r="C41" s="565" t="s">
        <v>72</v>
      </c>
      <c r="D41" s="566"/>
      <c r="E41" s="566"/>
      <c r="F41" s="566"/>
      <c r="G41" s="566"/>
      <c r="H41" s="566"/>
      <c r="I41" s="566"/>
      <c r="J41" s="566"/>
      <c r="K41" s="566"/>
      <c r="L41" s="566"/>
      <c r="M41" s="566"/>
      <c r="N41" s="566"/>
      <c r="O41" s="567"/>
      <c r="P41" s="568"/>
      <c r="Q41" s="495"/>
      <c r="R41" s="562"/>
      <c r="S41" s="563"/>
      <c r="T41" s="563"/>
      <c r="U41" s="563"/>
      <c r="V41" s="563"/>
      <c r="W41" s="563"/>
      <c r="X41" s="563"/>
      <c r="Y41" s="563"/>
      <c r="Z41" s="563"/>
      <c r="AA41" s="564"/>
      <c r="AB41" s="562"/>
      <c r="AC41" s="563"/>
      <c r="AD41" s="563"/>
      <c r="AE41" s="563"/>
      <c r="AF41" s="563"/>
      <c r="AG41" s="563"/>
      <c r="AH41" s="563"/>
      <c r="AI41" s="563"/>
      <c r="AJ41" s="564"/>
      <c r="AK41" s="493" t="s">
        <v>73</v>
      </c>
      <c r="AL41" s="494"/>
      <c r="AM41" s="494"/>
      <c r="AN41" s="495"/>
      <c r="AO41" s="79"/>
    </row>
    <row r="42" spans="1:41" ht="21" customHeight="1" thickBot="1" x14ac:dyDescent="0.2">
      <c r="A42" s="539"/>
      <c r="B42" s="570"/>
      <c r="C42" s="565" t="s">
        <v>74</v>
      </c>
      <c r="D42" s="566"/>
      <c r="E42" s="566"/>
      <c r="F42" s="566"/>
      <c r="G42" s="566"/>
      <c r="H42" s="566"/>
      <c r="I42" s="566"/>
      <c r="J42" s="566"/>
      <c r="K42" s="566"/>
      <c r="L42" s="566"/>
      <c r="M42" s="566"/>
      <c r="N42" s="566"/>
      <c r="O42" s="567"/>
      <c r="P42" s="568"/>
      <c r="Q42" s="495"/>
      <c r="R42" s="562"/>
      <c r="S42" s="563"/>
      <c r="T42" s="563"/>
      <c r="U42" s="563"/>
      <c r="V42" s="563"/>
      <c r="W42" s="563"/>
      <c r="X42" s="563"/>
      <c r="Y42" s="563"/>
      <c r="Z42" s="563"/>
      <c r="AA42" s="564"/>
      <c r="AB42" s="562"/>
      <c r="AC42" s="563"/>
      <c r="AD42" s="563"/>
      <c r="AE42" s="563"/>
      <c r="AF42" s="563"/>
      <c r="AG42" s="563"/>
      <c r="AH42" s="563"/>
      <c r="AI42" s="563"/>
      <c r="AJ42" s="564"/>
      <c r="AK42" s="493" t="s">
        <v>73</v>
      </c>
      <c r="AL42" s="494"/>
      <c r="AM42" s="494"/>
      <c r="AN42" s="495"/>
      <c r="AO42" s="79"/>
    </row>
    <row r="43" spans="1:41" ht="21" customHeight="1" thickBot="1" x14ac:dyDescent="0.2">
      <c r="A43" s="539"/>
      <c r="B43" s="570"/>
      <c r="C43" s="565"/>
      <c r="D43" s="566"/>
      <c r="E43" s="566"/>
      <c r="F43" s="566"/>
      <c r="G43" s="566"/>
      <c r="H43" s="566"/>
      <c r="I43" s="566"/>
      <c r="J43" s="566"/>
      <c r="K43" s="566"/>
      <c r="L43" s="566"/>
      <c r="M43" s="566"/>
      <c r="N43" s="566"/>
      <c r="O43" s="567"/>
      <c r="P43" s="568"/>
      <c r="Q43" s="495"/>
      <c r="R43" s="562"/>
      <c r="S43" s="563"/>
      <c r="T43" s="563"/>
      <c r="U43" s="563"/>
      <c r="V43" s="563"/>
      <c r="W43" s="563"/>
      <c r="X43" s="563"/>
      <c r="Y43" s="563"/>
      <c r="Z43" s="563"/>
      <c r="AA43" s="564"/>
      <c r="AB43" s="562"/>
      <c r="AC43" s="563"/>
      <c r="AD43" s="563"/>
      <c r="AE43" s="563"/>
      <c r="AF43" s="563"/>
      <c r="AG43" s="563"/>
      <c r="AH43" s="563"/>
      <c r="AI43" s="563"/>
      <c r="AJ43" s="564"/>
      <c r="AK43" s="493"/>
      <c r="AL43" s="494"/>
      <c r="AM43" s="494"/>
      <c r="AN43" s="495"/>
      <c r="AO43" s="79"/>
    </row>
    <row r="44" spans="1:41" ht="21" customHeight="1" thickBot="1" x14ac:dyDescent="0.2">
      <c r="A44" s="539"/>
      <c r="B44" s="570"/>
      <c r="C44" s="565"/>
      <c r="D44" s="566"/>
      <c r="E44" s="566"/>
      <c r="F44" s="566"/>
      <c r="G44" s="566"/>
      <c r="H44" s="566"/>
      <c r="I44" s="566"/>
      <c r="J44" s="566"/>
      <c r="K44" s="566"/>
      <c r="L44" s="566"/>
      <c r="M44" s="566"/>
      <c r="N44" s="566"/>
      <c r="O44" s="567"/>
      <c r="P44" s="568"/>
      <c r="Q44" s="495"/>
      <c r="R44" s="562"/>
      <c r="S44" s="563"/>
      <c r="T44" s="563"/>
      <c r="U44" s="563"/>
      <c r="V44" s="563"/>
      <c r="W44" s="563"/>
      <c r="X44" s="563"/>
      <c r="Y44" s="563"/>
      <c r="Z44" s="563"/>
      <c r="AA44" s="564"/>
      <c r="AB44" s="562"/>
      <c r="AC44" s="563"/>
      <c r="AD44" s="563"/>
      <c r="AE44" s="563"/>
      <c r="AF44" s="563"/>
      <c r="AG44" s="563"/>
      <c r="AH44" s="563"/>
      <c r="AI44" s="563"/>
      <c r="AJ44" s="564"/>
      <c r="AK44" s="493"/>
      <c r="AL44" s="494"/>
      <c r="AM44" s="494"/>
      <c r="AN44" s="495"/>
      <c r="AO44" s="79"/>
    </row>
    <row r="45" spans="1:41" ht="21" customHeight="1" thickBot="1" x14ac:dyDescent="0.2">
      <c r="A45" s="539"/>
      <c r="B45" s="570"/>
      <c r="C45" s="565"/>
      <c r="D45" s="566"/>
      <c r="E45" s="566"/>
      <c r="F45" s="566"/>
      <c r="G45" s="566"/>
      <c r="H45" s="566"/>
      <c r="I45" s="566"/>
      <c r="J45" s="566"/>
      <c r="K45" s="566"/>
      <c r="L45" s="566"/>
      <c r="M45" s="566"/>
      <c r="N45" s="566"/>
      <c r="O45" s="567"/>
      <c r="P45" s="568"/>
      <c r="Q45" s="495"/>
      <c r="R45" s="562"/>
      <c r="S45" s="563"/>
      <c r="T45" s="563"/>
      <c r="U45" s="563"/>
      <c r="V45" s="563"/>
      <c r="W45" s="563"/>
      <c r="X45" s="563"/>
      <c r="Y45" s="563"/>
      <c r="Z45" s="563"/>
      <c r="AA45" s="564"/>
      <c r="AB45" s="562"/>
      <c r="AC45" s="563"/>
      <c r="AD45" s="563"/>
      <c r="AE45" s="563"/>
      <c r="AF45" s="563"/>
      <c r="AG45" s="563"/>
      <c r="AH45" s="563"/>
      <c r="AI45" s="563"/>
      <c r="AJ45" s="564"/>
      <c r="AK45" s="493"/>
      <c r="AL45" s="494"/>
      <c r="AM45" s="494"/>
      <c r="AN45" s="495"/>
      <c r="AO45" s="79"/>
    </row>
    <row r="46" spans="1:41" ht="21" customHeight="1" thickBot="1" x14ac:dyDescent="0.2">
      <c r="A46" s="540"/>
      <c r="B46" s="571"/>
      <c r="C46" s="565"/>
      <c r="D46" s="566"/>
      <c r="E46" s="566"/>
      <c r="F46" s="566"/>
      <c r="G46" s="566"/>
      <c r="H46" s="566"/>
      <c r="I46" s="566"/>
      <c r="J46" s="566"/>
      <c r="K46" s="566"/>
      <c r="L46" s="566"/>
      <c r="M46" s="566"/>
      <c r="N46" s="566"/>
      <c r="O46" s="567"/>
      <c r="P46" s="568"/>
      <c r="Q46" s="495"/>
      <c r="R46" s="562"/>
      <c r="S46" s="563"/>
      <c r="T46" s="563"/>
      <c r="U46" s="563"/>
      <c r="V46" s="563"/>
      <c r="W46" s="563"/>
      <c r="X46" s="563"/>
      <c r="Y46" s="563"/>
      <c r="Z46" s="563"/>
      <c r="AA46" s="564"/>
      <c r="AB46" s="562"/>
      <c r="AC46" s="563"/>
      <c r="AD46" s="563"/>
      <c r="AE46" s="563"/>
      <c r="AF46" s="563"/>
      <c r="AG46" s="563"/>
      <c r="AH46" s="563"/>
      <c r="AI46" s="563"/>
      <c r="AJ46" s="564"/>
      <c r="AK46" s="493"/>
      <c r="AL46" s="494"/>
      <c r="AM46" s="494"/>
      <c r="AN46" s="495"/>
      <c r="AO46" s="79"/>
    </row>
    <row r="47" spans="1:41" ht="21" customHeight="1" thickBot="1" x14ac:dyDescent="0.2">
      <c r="A47" s="496" t="s">
        <v>75</v>
      </c>
      <c r="B47" s="497"/>
      <c r="C47" s="497"/>
      <c r="D47" s="497"/>
      <c r="E47" s="497"/>
      <c r="F47" s="497"/>
      <c r="G47" s="497"/>
      <c r="H47" s="497"/>
      <c r="I47" s="497"/>
      <c r="J47" s="497"/>
      <c r="K47" s="498"/>
      <c r="L47" s="80"/>
      <c r="M47" s="81"/>
      <c r="N47" s="82"/>
      <c r="O47" s="83"/>
      <c r="P47" s="83"/>
      <c r="Q47" s="81"/>
      <c r="R47" s="83"/>
      <c r="S47" s="83"/>
      <c r="T47" s="81"/>
      <c r="U47" s="84"/>
      <c r="V47" s="496" t="s">
        <v>76</v>
      </c>
      <c r="W47" s="497"/>
      <c r="X47" s="497"/>
      <c r="Y47" s="497"/>
      <c r="Z47" s="497"/>
      <c r="AA47" s="497"/>
      <c r="AB47" s="497"/>
      <c r="AC47" s="497"/>
      <c r="AD47" s="497"/>
      <c r="AE47" s="497"/>
      <c r="AF47" s="497"/>
      <c r="AG47" s="497"/>
      <c r="AH47" s="497"/>
      <c r="AI47" s="497"/>
      <c r="AJ47" s="497"/>
      <c r="AK47" s="497"/>
      <c r="AL47" s="497"/>
      <c r="AM47" s="497"/>
      <c r="AN47" s="498"/>
      <c r="AO47" s="79"/>
    </row>
    <row r="48" spans="1:41" ht="21" customHeight="1" thickBot="1" x14ac:dyDescent="0.2">
      <c r="A48" s="496" t="s">
        <v>77</v>
      </c>
      <c r="B48" s="497"/>
      <c r="C48" s="497"/>
      <c r="D48" s="497"/>
      <c r="E48" s="497"/>
      <c r="F48" s="497"/>
      <c r="G48" s="497"/>
      <c r="H48" s="497"/>
      <c r="I48" s="497"/>
      <c r="J48" s="497"/>
      <c r="K48" s="498"/>
      <c r="L48" s="493"/>
      <c r="M48" s="494"/>
      <c r="N48" s="494"/>
      <c r="O48" s="494"/>
      <c r="P48" s="494"/>
      <c r="Q48" s="494"/>
      <c r="R48" s="494"/>
      <c r="S48" s="494"/>
      <c r="T48" s="494"/>
      <c r="U48" s="494"/>
      <c r="V48" s="494"/>
      <c r="W48" s="494"/>
      <c r="X48" s="494"/>
      <c r="Y48" s="494"/>
      <c r="Z48" s="494"/>
      <c r="AA48" s="494"/>
      <c r="AB48" s="494"/>
      <c r="AC48" s="494"/>
      <c r="AD48" s="494"/>
      <c r="AE48" s="494"/>
      <c r="AF48" s="494"/>
      <c r="AG48" s="494"/>
      <c r="AH48" s="494"/>
      <c r="AI48" s="494"/>
      <c r="AJ48" s="494"/>
      <c r="AK48" s="494"/>
      <c r="AL48" s="494"/>
      <c r="AM48" s="494"/>
      <c r="AN48" s="495"/>
      <c r="AO48" s="79"/>
    </row>
    <row r="49" spans="1:41" ht="21" customHeight="1" thickBot="1" x14ac:dyDescent="0.2">
      <c r="A49" s="496" t="s">
        <v>78</v>
      </c>
      <c r="B49" s="497"/>
      <c r="C49" s="497"/>
      <c r="D49" s="497"/>
      <c r="E49" s="497"/>
      <c r="F49" s="497"/>
      <c r="G49" s="497"/>
      <c r="H49" s="497"/>
      <c r="I49" s="497"/>
      <c r="J49" s="497"/>
      <c r="K49" s="498"/>
      <c r="L49" s="85"/>
      <c r="M49" s="82"/>
      <c r="N49" s="82"/>
      <c r="O49" s="83"/>
      <c r="P49" s="83"/>
      <c r="Q49" s="83"/>
      <c r="R49" s="86"/>
      <c r="S49" s="493"/>
      <c r="T49" s="494"/>
      <c r="U49" s="494"/>
      <c r="V49" s="494"/>
      <c r="W49" s="494"/>
      <c r="X49" s="494"/>
      <c r="Y49" s="494"/>
      <c r="Z49" s="494"/>
      <c r="AA49" s="494"/>
      <c r="AB49" s="494"/>
      <c r="AC49" s="494"/>
      <c r="AD49" s="494"/>
      <c r="AE49" s="494"/>
      <c r="AF49" s="494"/>
      <c r="AG49" s="494"/>
      <c r="AH49" s="494"/>
      <c r="AI49" s="494"/>
      <c r="AJ49" s="494"/>
      <c r="AK49" s="494"/>
      <c r="AL49" s="494"/>
      <c r="AM49" s="494"/>
      <c r="AN49" s="495"/>
      <c r="AO49" s="79"/>
    </row>
    <row r="50" spans="1:41" ht="21" customHeight="1" x14ac:dyDescent="0.15">
      <c r="A50" s="87"/>
      <c r="B50" s="87"/>
      <c r="C50" s="87"/>
      <c r="D50" s="87"/>
      <c r="E50" s="88"/>
      <c r="F50" s="88"/>
      <c r="G50" s="88"/>
      <c r="H50" s="88"/>
      <c r="I50" s="88"/>
      <c r="J50" s="88"/>
      <c r="K50" s="88"/>
      <c r="L50" s="89"/>
      <c r="M50" s="89"/>
      <c r="N50" s="89"/>
      <c r="O50" s="89"/>
      <c r="P50" s="89"/>
      <c r="Q50" s="89"/>
      <c r="R50" s="89"/>
      <c r="S50" s="90"/>
      <c r="T50" s="90"/>
      <c r="U50" s="90"/>
      <c r="V50" s="90"/>
      <c r="W50" s="90"/>
      <c r="X50" s="90"/>
      <c r="Y50" s="90"/>
      <c r="Z50" s="90"/>
      <c r="AA50" s="90"/>
      <c r="AB50" s="90"/>
      <c r="AC50" s="90"/>
      <c r="AD50" s="90"/>
      <c r="AE50" s="90"/>
      <c r="AF50" s="90"/>
      <c r="AG50" s="90"/>
      <c r="AH50" s="90"/>
      <c r="AI50" s="90"/>
      <c r="AJ50" s="90"/>
      <c r="AK50" s="90"/>
      <c r="AL50" s="90"/>
      <c r="AM50" s="90"/>
      <c r="AN50" s="90"/>
      <c r="AO50" s="79"/>
    </row>
    <row r="51" spans="1:41" ht="21" customHeight="1" x14ac:dyDescent="0.15">
      <c r="A51" s="575" t="s">
        <v>95</v>
      </c>
      <c r="B51" s="575"/>
      <c r="C51" s="575"/>
      <c r="D51" s="575"/>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91"/>
    </row>
    <row r="52" spans="1:41" ht="33.75" customHeight="1" x14ac:dyDescent="0.15">
      <c r="A52" s="574" t="s">
        <v>96</v>
      </c>
      <c r="B52" s="574"/>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4"/>
      <c r="AL52" s="574"/>
      <c r="AM52" s="574"/>
      <c r="AN52" s="574"/>
      <c r="AO52" s="68"/>
    </row>
    <row r="53" spans="1:41" ht="33.75" customHeight="1" x14ac:dyDescent="0.15">
      <c r="A53" s="574" t="s">
        <v>105</v>
      </c>
      <c r="B53" s="574"/>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4"/>
      <c r="AL53" s="574"/>
      <c r="AM53" s="574"/>
      <c r="AN53" s="574"/>
      <c r="AO53" s="68"/>
    </row>
    <row r="54" spans="1:41" ht="33.75" customHeight="1" x14ac:dyDescent="0.15">
      <c r="A54" s="574" t="s">
        <v>97</v>
      </c>
      <c r="B54" s="574"/>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4"/>
      <c r="AL54" s="574"/>
      <c r="AM54" s="574"/>
      <c r="AN54" s="574"/>
      <c r="AO54" s="68"/>
    </row>
    <row r="55" spans="1:41" ht="33.75" customHeight="1" x14ac:dyDescent="0.15">
      <c r="A55" s="574" t="s">
        <v>114</v>
      </c>
      <c r="B55" s="574"/>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4"/>
      <c r="AL55" s="574"/>
      <c r="AM55" s="574"/>
      <c r="AN55" s="574"/>
      <c r="AO55" s="68"/>
    </row>
    <row r="56" spans="1:41" ht="33.75" customHeight="1" x14ac:dyDescent="0.15">
      <c r="A56" s="574" t="s">
        <v>115</v>
      </c>
      <c r="B56" s="574"/>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68"/>
    </row>
    <row r="57" spans="1:41" ht="33.75" customHeight="1" x14ac:dyDescent="0.15">
      <c r="A57" s="574" t="s">
        <v>116</v>
      </c>
      <c r="B57" s="574"/>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4"/>
      <c r="AL57" s="574"/>
      <c r="AM57" s="574"/>
      <c r="AN57" s="574"/>
      <c r="AO57" s="68"/>
    </row>
    <row r="58" spans="1:41" ht="60" customHeight="1" x14ac:dyDescent="0.15">
      <c r="A58" s="574" t="s">
        <v>98</v>
      </c>
      <c r="B58" s="574"/>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4"/>
      <c r="AL58" s="574"/>
      <c r="AM58" s="574"/>
      <c r="AN58" s="574"/>
      <c r="AO58" s="68"/>
    </row>
    <row r="59" spans="1:41" ht="83.25" customHeight="1" x14ac:dyDescent="0.15">
      <c r="A59" s="572"/>
      <c r="B59" s="572"/>
      <c r="C59" s="572"/>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72"/>
      <c r="AL59" s="572"/>
      <c r="AM59" s="572"/>
      <c r="AN59" s="572"/>
      <c r="AO59" s="572"/>
    </row>
    <row r="60" spans="1:41" ht="21" customHeight="1" x14ac:dyDescent="0.15">
      <c r="A60" s="92"/>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spans="1:41" ht="21" customHeight="1" x14ac:dyDescent="0.15">
      <c r="A61" s="67"/>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spans="1:41" ht="21" customHeight="1" x14ac:dyDescent="0.15">
      <c r="A62" s="67"/>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spans="1:41" ht="21" customHeight="1" x14ac:dyDescent="0.15">
      <c r="A63" s="67"/>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spans="1:41" ht="21" customHeight="1" x14ac:dyDescent="0.15">
      <c r="A64" s="67"/>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spans="1:41" ht="21" customHeight="1" x14ac:dyDescent="0.15">
      <c r="A65" s="67"/>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spans="1:41" ht="21" customHeight="1" x14ac:dyDescent="0.15">
      <c r="A66" s="67"/>
    </row>
    <row r="67" spans="1:41" ht="21" customHeight="1" x14ac:dyDescent="0.15">
      <c r="A67" s="67"/>
    </row>
    <row r="68" spans="1:41" ht="21" customHeight="1" x14ac:dyDescent="0.15">
      <c r="A68" s="67"/>
    </row>
    <row r="69" spans="1:41" ht="21" customHeight="1" x14ac:dyDescent="0.15">
      <c r="A69" s="67"/>
    </row>
    <row r="70" spans="1:41" ht="21" customHeight="1" x14ac:dyDescent="0.15">
      <c r="A70" s="67"/>
    </row>
    <row r="71" spans="1:41" ht="21" customHeight="1" x14ac:dyDescent="0.15">
      <c r="A71" s="67"/>
    </row>
    <row r="72" spans="1:41" ht="21" customHeight="1" x14ac:dyDescent="0.15">
      <c r="A72" s="67"/>
    </row>
  </sheetData>
  <mergeCells count="117">
    <mergeCell ref="A59:AO59"/>
    <mergeCell ref="A1:AN1"/>
    <mergeCell ref="A53:AN53"/>
    <mergeCell ref="A54:AN54"/>
    <mergeCell ref="A55:AN55"/>
    <mergeCell ref="A56:AN56"/>
    <mergeCell ref="A57:AN57"/>
    <mergeCell ref="A58:AN58"/>
    <mergeCell ref="A48:K48"/>
    <mergeCell ref="L48:AN48"/>
    <mergeCell ref="A49:K49"/>
    <mergeCell ref="S49:AN49"/>
    <mergeCell ref="A51:D51"/>
    <mergeCell ref="A52:AN52"/>
    <mergeCell ref="C46:O46"/>
    <mergeCell ref="P46:Q46"/>
    <mergeCell ref="R46:AA46"/>
    <mergeCell ref="AB46:AJ46"/>
    <mergeCell ref="AK46:AN46"/>
    <mergeCell ref="A47:K47"/>
    <mergeCell ref="V47:AN47"/>
    <mergeCell ref="C44:O44"/>
    <mergeCell ref="P44:Q44"/>
    <mergeCell ref="R44:AA44"/>
    <mergeCell ref="C40:O40"/>
    <mergeCell ref="P40:Q40"/>
    <mergeCell ref="R40:AA40"/>
    <mergeCell ref="AB44:AJ44"/>
    <mergeCell ref="AK44:AN44"/>
    <mergeCell ref="C45:O45"/>
    <mergeCell ref="P45:Q45"/>
    <mergeCell ref="R45:AA45"/>
    <mergeCell ref="AB45:AJ45"/>
    <mergeCell ref="AK45:AN45"/>
    <mergeCell ref="C42:O42"/>
    <mergeCell ref="P42:Q42"/>
    <mergeCell ref="R42:AA42"/>
    <mergeCell ref="AB42:AJ42"/>
    <mergeCell ref="AK42:AN42"/>
    <mergeCell ref="C43:O43"/>
    <mergeCell ref="P43:Q43"/>
    <mergeCell ref="R43:AA43"/>
    <mergeCell ref="AB43:AJ43"/>
    <mergeCell ref="AK43:AN43"/>
    <mergeCell ref="A33:A46"/>
    <mergeCell ref="B33:E36"/>
    <mergeCell ref="F33:AN33"/>
    <mergeCell ref="AO33:AO35"/>
    <mergeCell ref="F34:AN36"/>
    <mergeCell ref="B37:O38"/>
    <mergeCell ref="P37:Q38"/>
    <mergeCell ref="R37:AA38"/>
    <mergeCell ref="AB37:AJ38"/>
    <mergeCell ref="AK37:AN38"/>
    <mergeCell ref="AB40:AJ40"/>
    <mergeCell ref="AK40:AN40"/>
    <mergeCell ref="C41:O41"/>
    <mergeCell ref="P41:Q41"/>
    <mergeCell ref="R41:AA41"/>
    <mergeCell ref="AB41:AJ41"/>
    <mergeCell ref="AK41:AN41"/>
    <mergeCell ref="AO37:AO38"/>
    <mergeCell ref="B39:B46"/>
    <mergeCell ref="C39:O39"/>
    <mergeCell ref="P39:Q39"/>
    <mergeCell ref="R39:AA39"/>
    <mergeCell ref="AB39:AJ39"/>
    <mergeCell ref="AK39:AN39"/>
    <mergeCell ref="AO26:AO27"/>
    <mergeCell ref="O27:Q28"/>
    <mergeCell ref="R27:AC28"/>
    <mergeCell ref="AD27:AN28"/>
    <mergeCell ref="B29:E32"/>
    <mergeCell ref="F29:AN29"/>
    <mergeCell ref="AO29:AO30"/>
    <mergeCell ref="F30:AN32"/>
    <mergeCell ref="F25:O25"/>
    <mergeCell ref="P25:W25"/>
    <mergeCell ref="X25:AN25"/>
    <mergeCell ref="B26:E28"/>
    <mergeCell ref="F26:G28"/>
    <mergeCell ref="H26:N28"/>
    <mergeCell ref="O26:Q26"/>
    <mergeCell ref="R26:AC26"/>
    <mergeCell ref="AD26:AN26"/>
    <mergeCell ref="AO18:AO19"/>
    <mergeCell ref="B20:E23"/>
    <mergeCell ref="F20:AN20"/>
    <mergeCell ref="AO20:AO22"/>
    <mergeCell ref="F21:AN23"/>
    <mergeCell ref="B24:E24"/>
    <mergeCell ref="F24:J24"/>
    <mergeCell ref="K24:W24"/>
    <mergeCell ref="X24:AA24"/>
    <mergeCell ref="AB24:AN24"/>
    <mergeCell ref="A13:AN13"/>
    <mergeCell ref="A14:AN14"/>
    <mergeCell ref="A16:O16"/>
    <mergeCell ref="R16:AD16"/>
    <mergeCell ref="A17:A32"/>
    <mergeCell ref="B17:E17"/>
    <mergeCell ref="F17:AN17"/>
    <mergeCell ref="B18:E19"/>
    <mergeCell ref="F18:AN19"/>
    <mergeCell ref="B25:E25"/>
    <mergeCell ref="V8:Y8"/>
    <mergeCell ref="Z8:AN8"/>
    <mergeCell ref="S9:U9"/>
    <mergeCell ref="V9:Y9"/>
    <mergeCell ref="Z9:AN9"/>
    <mergeCell ref="V10:Y10"/>
    <mergeCell ref="Z10:AN10"/>
    <mergeCell ref="AF2:AI2"/>
    <mergeCell ref="AJ2:AL2"/>
    <mergeCell ref="A4:AN4"/>
    <mergeCell ref="Z6:AN6"/>
    <mergeCell ref="A7:AN7"/>
  </mergeCells>
  <phoneticPr fontId="1"/>
  <dataValidations count="1">
    <dataValidation type="list" allowBlank="1" showInputMessage="1" showErrorMessage="1" sqref="P39:Q46">
      <formula1>"〇"</formula1>
    </dataValidation>
  </dataValidations>
  <printOptions horizontalCentered="1"/>
  <pageMargins left="0.7" right="0.7" top="0.75" bottom="0.75" header="0.3" footer="0.3"/>
  <pageSetup paperSize="9" scale="75" orientation="portrait" r:id="rId1"/>
  <rowBreaks count="1" manualBreakCount="1">
    <brk id="50" max="3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109" zoomScaleNormal="100" zoomScaleSheetLayoutView="85" workbookViewId="0"/>
  </sheetViews>
  <sheetFormatPr defaultColWidth="6.625" defaultRowHeight="12" x14ac:dyDescent="0.15"/>
  <cols>
    <col min="1" max="34" width="2.375" style="95" customWidth="1"/>
    <col min="35" max="16384" width="6.625" style="95"/>
  </cols>
  <sheetData>
    <row r="1" spans="1:34" ht="36" customHeight="1" thickBot="1" x14ac:dyDescent="0.2">
      <c r="A1" s="94" t="s">
        <v>165</v>
      </c>
      <c r="AC1" s="95" t="s">
        <v>119</v>
      </c>
    </row>
    <row r="2" spans="1:34" ht="18" customHeight="1" x14ac:dyDescent="0.15">
      <c r="A2" s="576" t="s">
        <v>173</v>
      </c>
      <c r="B2" s="577"/>
      <c r="C2" s="577"/>
      <c r="D2" s="577"/>
      <c r="E2" s="577"/>
      <c r="F2" s="577"/>
      <c r="G2" s="577"/>
      <c r="H2" s="669" t="s">
        <v>166</v>
      </c>
      <c r="I2" s="670"/>
      <c r="J2" s="670"/>
      <c r="K2" s="670"/>
      <c r="L2" s="670"/>
      <c r="M2" s="670"/>
      <c r="N2" s="670"/>
      <c r="O2" s="670"/>
      <c r="P2" s="670"/>
      <c r="Q2" s="670"/>
      <c r="R2" s="671"/>
      <c r="S2" s="669"/>
      <c r="T2" s="671"/>
      <c r="U2" s="670" t="s">
        <v>167</v>
      </c>
      <c r="V2" s="670"/>
      <c r="W2" s="670"/>
      <c r="X2" s="670"/>
      <c r="Y2" s="670"/>
      <c r="Z2" s="670"/>
      <c r="AA2" s="670"/>
      <c r="AB2" s="670"/>
      <c r="AC2" s="670"/>
      <c r="AD2" s="670"/>
      <c r="AE2" s="670"/>
      <c r="AF2" s="670"/>
      <c r="AG2" s="669"/>
      <c r="AH2" s="675"/>
    </row>
    <row r="3" spans="1:34" ht="18" customHeight="1" thickBot="1" x14ac:dyDescent="0.2">
      <c r="A3" s="578"/>
      <c r="B3" s="579"/>
      <c r="C3" s="579"/>
      <c r="D3" s="579"/>
      <c r="E3" s="579"/>
      <c r="F3" s="579"/>
      <c r="G3" s="579"/>
      <c r="H3" s="672"/>
      <c r="I3" s="673"/>
      <c r="J3" s="673"/>
      <c r="K3" s="673"/>
      <c r="L3" s="673"/>
      <c r="M3" s="673"/>
      <c r="N3" s="673"/>
      <c r="O3" s="673"/>
      <c r="P3" s="673"/>
      <c r="Q3" s="673"/>
      <c r="R3" s="674"/>
      <c r="S3" s="672"/>
      <c r="T3" s="674"/>
      <c r="U3" s="673"/>
      <c r="V3" s="673"/>
      <c r="W3" s="673"/>
      <c r="X3" s="673"/>
      <c r="Y3" s="673"/>
      <c r="Z3" s="673"/>
      <c r="AA3" s="673"/>
      <c r="AB3" s="673"/>
      <c r="AC3" s="673"/>
      <c r="AD3" s="673"/>
      <c r="AE3" s="673"/>
      <c r="AF3" s="673"/>
      <c r="AG3" s="672"/>
      <c r="AH3" s="676"/>
    </row>
    <row r="4" spans="1:34" ht="16.350000000000001" customHeight="1" x14ac:dyDescent="0.15">
      <c r="A4" s="580" t="s">
        <v>121</v>
      </c>
      <c r="B4" s="581"/>
      <c r="C4" s="584" t="s">
        <v>44</v>
      </c>
      <c r="D4" s="585"/>
      <c r="E4" s="585"/>
      <c r="F4" s="585"/>
      <c r="G4" s="586"/>
      <c r="H4" s="587"/>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9"/>
    </row>
    <row r="5" spans="1:34" ht="27.95" customHeight="1" x14ac:dyDescent="0.15">
      <c r="A5" s="582"/>
      <c r="B5" s="583"/>
      <c r="C5" s="590" t="s">
        <v>122</v>
      </c>
      <c r="D5" s="590"/>
      <c r="E5" s="590"/>
      <c r="F5" s="590"/>
      <c r="G5" s="590"/>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2"/>
    </row>
    <row r="6" spans="1:34" ht="15.75" customHeight="1" x14ac:dyDescent="0.15">
      <c r="A6" s="582"/>
      <c r="B6" s="583"/>
      <c r="C6" s="590" t="s">
        <v>46</v>
      </c>
      <c r="D6" s="590"/>
      <c r="E6" s="590"/>
      <c r="F6" s="590"/>
      <c r="G6" s="590"/>
      <c r="H6" s="593" t="s">
        <v>123</v>
      </c>
      <c r="I6" s="594"/>
      <c r="J6" s="594"/>
      <c r="K6" s="594"/>
      <c r="L6" s="595"/>
      <c r="M6" s="595"/>
      <c r="N6" s="96" t="s">
        <v>124</v>
      </c>
      <c r="O6" s="595"/>
      <c r="P6" s="595"/>
      <c r="Q6" s="97" t="s">
        <v>126</v>
      </c>
      <c r="R6" s="594"/>
      <c r="S6" s="594"/>
      <c r="T6" s="594"/>
      <c r="U6" s="594"/>
      <c r="V6" s="594"/>
      <c r="W6" s="594"/>
      <c r="X6" s="594"/>
      <c r="Y6" s="594"/>
      <c r="Z6" s="594"/>
      <c r="AA6" s="594"/>
      <c r="AB6" s="594"/>
      <c r="AC6" s="594"/>
      <c r="AD6" s="594"/>
      <c r="AE6" s="594"/>
      <c r="AF6" s="594"/>
      <c r="AG6" s="594"/>
      <c r="AH6" s="596"/>
    </row>
    <row r="7" spans="1:34" ht="15.75" customHeight="1" x14ac:dyDescent="0.15">
      <c r="A7" s="582"/>
      <c r="B7" s="583"/>
      <c r="C7" s="590"/>
      <c r="D7" s="590"/>
      <c r="E7" s="590"/>
      <c r="F7" s="590"/>
      <c r="G7" s="590"/>
      <c r="H7" s="597"/>
      <c r="I7" s="598"/>
      <c r="J7" s="598"/>
      <c r="K7" s="598"/>
      <c r="L7" s="98" t="s">
        <v>127</v>
      </c>
      <c r="M7" s="98" t="s">
        <v>128</v>
      </c>
      <c r="N7" s="598"/>
      <c r="O7" s="598"/>
      <c r="P7" s="598"/>
      <c r="Q7" s="598"/>
      <c r="R7" s="598"/>
      <c r="S7" s="598"/>
      <c r="T7" s="598"/>
      <c r="U7" s="598"/>
      <c r="V7" s="98" t="s">
        <v>129</v>
      </c>
      <c r="W7" s="98" t="s">
        <v>130</v>
      </c>
      <c r="X7" s="598"/>
      <c r="Y7" s="598"/>
      <c r="Z7" s="598"/>
      <c r="AA7" s="598"/>
      <c r="AB7" s="598"/>
      <c r="AC7" s="598"/>
      <c r="AD7" s="598"/>
      <c r="AE7" s="598"/>
      <c r="AF7" s="598"/>
      <c r="AG7" s="598"/>
      <c r="AH7" s="599"/>
    </row>
    <row r="8" spans="1:34" ht="15.75" customHeight="1" x14ac:dyDescent="0.15">
      <c r="A8" s="582"/>
      <c r="B8" s="583"/>
      <c r="C8" s="590"/>
      <c r="D8" s="590"/>
      <c r="E8" s="590"/>
      <c r="F8" s="590"/>
      <c r="G8" s="590"/>
      <c r="H8" s="597"/>
      <c r="I8" s="598"/>
      <c r="J8" s="598"/>
      <c r="K8" s="598"/>
      <c r="L8" s="98" t="s">
        <v>131</v>
      </c>
      <c r="M8" s="98" t="s">
        <v>132</v>
      </c>
      <c r="N8" s="598"/>
      <c r="O8" s="598"/>
      <c r="P8" s="598"/>
      <c r="Q8" s="598"/>
      <c r="R8" s="598"/>
      <c r="S8" s="598"/>
      <c r="T8" s="598"/>
      <c r="U8" s="598"/>
      <c r="V8" s="98" t="s">
        <v>133</v>
      </c>
      <c r="W8" s="98" t="s">
        <v>134</v>
      </c>
      <c r="X8" s="598"/>
      <c r="Y8" s="598"/>
      <c r="Z8" s="598"/>
      <c r="AA8" s="598"/>
      <c r="AB8" s="598"/>
      <c r="AC8" s="598"/>
      <c r="AD8" s="598"/>
      <c r="AE8" s="598"/>
      <c r="AF8" s="598"/>
      <c r="AG8" s="598"/>
      <c r="AH8" s="599"/>
    </row>
    <row r="9" spans="1:34" ht="18.95" customHeight="1" x14ac:dyDescent="0.15">
      <c r="A9" s="582"/>
      <c r="B9" s="583"/>
      <c r="C9" s="590"/>
      <c r="D9" s="590"/>
      <c r="E9" s="590"/>
      <c r="F9" s="590"/>
      <c r="G9" s="590"/>
      <c r="H9" s="600"/>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2"/>
    </row>
    <row r="10" spans="1:34" ht="16.350000000000001" customHeight="1" x14ac:dyDescent="0.15">
      <c r="A10" s="582"/>
      <c r="B10" s="583"/>
      <c r="C10" s="590" t="s">
        <v>135</v>
      </c>
      <c r="D10" s="590"/>
      <c r="E10" s="590"/>
      <c r="F10" s="590"/>
      <c r="G10" s="590"/>
      <c r="H10" s="603" t="s">
        <v>10</v>
      </c>
      <c r="I10" s="604"/>
      <c r="J10" s="605"/>
      <c r="K10" s="99"/>
      <c r="L10" s="100"/>
      <c r="M10" s="100"/>
      <c r="N10" s="100"/>
      <c r="O10" s="100"/>
      <c r="P10" s="100"/>
      <c r="Q10" s="100" t="s">
        <v>136</v>
      </c>
      <c r="R10" s="100"/>
      <c r="S10" s="100"/>
      <c r="T10" s="100"/>
      <c r="U10" s="101"/>
      <c r="V10" s="603" t="s">
        <v>47</v>
      </c>
      <c r="W10" s="604"/>
      <c r="X10" s="605"/>
      <c r="Y10" s="606"/>
      <c r="Z10" s="607"/>
      <c r="AA10" s="607"/>
      <c r="AB10" s="607"/>
      <c r="AC10" s="607"/>
      <c r="AD10" s="607"/>
      <c r="AE10" s="607"/>
      <c r="AF10" s="607"/>
      <c r="AG10" s="607"/>
      <c r="AH10" s="608"/>
    </row>
    <row r="11" spans="1:34" ht="16.350000000000001" customHeight="1" x14ac:dyDescent="0.15">
      <c r="A11" s="582"/>
      <c r="B11" s="583"/>
      <c r="C11" s="590"/>
      <c r="D11" s="590"/>
      <c r="E11" s="590"/>
      <c r="F11" s="590"/>
      <c r="G11" s="590"/>
      <c r="H11" s="609" t="s">
        <v>137</v>
      </c>
      <c r="I11" s="609"/>
      <c r="J11" s="609"/>
      <c r="K11" s="606"/>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8"/>
    </row>
    <row r="12" spans="1:34" ht="16.350000000000001" customHeight="1" x14ac:dyDescent="0.15">
      <c r="A12" s="582" t="s">
        <v>138</v>
      </c>
      <c r="B12" s="583"/>
      <c r="C12" s="590" t="s">
        <v>139</v>
      </c>
      <c r="D12" s="590"/>
      <c r="E12" s="590"/>
      <c r="F12" s="590"/>
      <c r="G12" s="590"/>
      <c r="H12" s="612"/>
      <c r="I12" s="612"/>
      <c r="J12" s="612"/>
      <c r="K12" s="612"/>
      <c r="L12" s="612"/>
      <c r="M12" s="612"/>
      <c r="N12" s="612"/>
      <c r="O12" s="612"/>
      <c r="P12" s="590" t="s">
        <v>38</v>
      </c>
      <c r="Q12" s="590"/>
      <c r="R12" s="590"/>
      <c r="S12" s="593" t="s">
        <v>140</v>
      </c>
      <c r="T12" s="594"/>
      <c r="U12" s="594"/>
      <c r="V12" s="594"/>
      <c r="W12" s="595"/>
      <c r="X12" s="595"/>
      <c r="Y12" s="96" t="s">
        <v>141</v>
      </c>
      <c r="Z12" s="595"/>
      <c r="AA12" s="595"/>
      <c r="AB12" s="97" t="s">
        <v>142</v>
      </c>
      <c r="AC12" s="610"/>
      <c r="AD12" s="610"/>
      <c r="AE12" s="610"/>
      <c r="AF12" s="610"/>
      <c r="AG12" s="610"/>
      <c r="AH12" s="611"/>
    </row>
    <row r="13" spans="1:34" ht="16.350000000000001" customHeight="1" x14ac:dyDescent="0.15">
      <c r="A13" s="582"/>
      <c r="B13" s="583"/>
      <c r="C13" s="590" t="s">
        <v>143</v>
      </c>
      <c r="D13" s="590"/>
      <c r="E13" s="590"/>
      <c r="F13" s="590"/>
      <c r="G13" s="590"/>
      <c r="H13" s="612"/>
      <c r="I13" s="612"/>
      <c r="J13" s="612"/>
      <c r="K13" s="612"/>
      <c r="L13" s="612"/>
      <c r="M13" s="612"/>
      <c r="N13" s="612"/>
      <c r="O13" s="612"/>
      <c r="P13" s="590"/>
      <c r="Q13" s="590"/>
      <c r="R13" s="590"/>
      <c r="S13" s="613"/>
      <c r="T13" s="614"/>
      <c r="U13" s="614"/>
      <c r="V13" s="614"/>
      <c r="W13" s="614"/>
      <c r="X13" s="614"/>
      <c r="Y13" s="614"/>
      <c r="Z13" s="614"/>
      <c r="AA13" s="614"/>
      <c r="AB13" s="614"/>
      <c r="AC13" s="614"/>
      <c r="AD13" s="614"/>
      <c r="AE13" s="614"/>
      <c r="AF13" s="614"/>
      <c r="AG13" s="614"/>
      <c r="AH13" s="615"/>
    </row>
    <row r="14" spans="1:34" ht="16.350000000000001" customHeight="1" x14ac:dyDescent="0.15">
      <c r="A14" s="582"/>
      <c r="B14" s="583"/>
      <c r="C14" s="590" t="s">
        <v>144</v>
      </c>
      <c r="D14" s="590"/>
      <c r="E14" s="590"/>
      <c r="F14" s="590"/>
      <c r="G14" s="590"/>
      <c r="H14" s="616"/>
      <c r="I14" s="616"/>
      <c r="J14" s="616"/>
      <c r="K14" s="616"/>
      <c r="L14" s="616"/>
      <c r="M14" s="616"/>
      <c r="N14" s="616"/>
      <c r="O14" s="616"/>
      <c r="P14" s="590"/>
      <c r="Q14" s="590"/>
      <c r="R14" s="590"/>
      <c r="S14" s="587"/>
      <c r="T14" s="588"/>
      <c r="U14" s="588"/>
      <c r="V14" s="588"/>
      <c r="W14" s="588"/>
      <c r="X14" s="588"/>
      <c r="Y14" s="588"/>
      <c r="Z14" s="588"/>
      <c r="AA14" s="588"/>
      <c r="AB14" s="588"/>
      <c r="AC14" s="588"/>
      <c r="AD14" s="588"/>
      <c r="AE14" s="588"/>
      <c r="AF14" s="588"/>
      <c r="AG14" s="588"/>
      <c r="AH14" s="589"/>
    </row>
    <row r="15" spans="1:34" ht="16.350000000000001" customHeight="1" x14ac:dyDescent="0.15">
      <c r="A15" s="582"/>
      <c r="B15" s="583"/>
      <c r="C15" s="617" t="s">
        <v>145</v>
      </c>
      <c r="D15" s="618"/>
      <c r="E15" s="618"/>
      <c r="F15" s="618"/>
      <c r="G15" s="618"/>
      <c r="H15" s="618"/>
      <c r="I15" s="618"/>
      <c r="J15" s="618"/>
      <c r="K15" s="618"/>
      <c r="L15" s="618"/>
      <c r="M15" s="618"/>
      <c r="N15" s="618"/>
      <c r="O15" s="618"/>
      <c r="P15" s="618"/>
      <c r="Q15" s="618"/>
      <c r="R15" s="619"/>
      <c r="S15" s="620"/>
      <c r="T15" s="621"/>
      <c r="U15" s="621"/>
      <c r="V15" s="621"/>
      <c r="W15" s="621"/>
      <c r="X15" s="621"/>
      <c r="Y15" s="621"/>
      <c r="Z15" s="621"/>
      <c r="AA15" s="621"/>
      <c r="AB15" s="621"/>
      <c r="AC15" s="621"/>
      <c r="AD15" s="621"/>
      <c r="AE15" s="621"/>
      <c r="AF15" s="621"/>
      <c r="AG15" s="621"/>
      <c r="AH15" s="622"/>
    </row>
    <row r="16" spans="1:34" ht="15.6" customHeight="1" x14ac:dyDescent="0.15">
      <c r="A16" s="582"/>
      <c r="B16" s="583"/>
      <c r="C16" s="623" t="s">
        <v>146</v>
      </c>
      <c r="D16" s="624"/>
      <c r="E16" s="624"/>
      <c r="F16" s="624"/>
      <c r="G16" s="624"/>
      <c r="H16" s="624"/>
      <c r="I16" s="624"/>
      <c r="J16" s="625"/>
      <c r="K16" s="620" t="s">
        <v>45</v>
      </c>
      <c r="L16" s="621"/>
      <c r="M16" s="621"/>
      <c r="N16" s="621"/>
      <c r="O16" s="621"/>
      <c r="P16" s="621"/>
      <c r="Q16" s="621"/>
      <c r="R16" s="632"/>
      <c r="S16" s="633"/>
      <c r="T16" s="591"/>
      <c r="U16" s="591"/>
      <c r="V16" s="591"/>
      <c r="W16" s="591"/>
      <c r="X16" s="591"/>
      <c r="Y16" s="591"/>
      <c r="Z16" s="591"/>
      <c r="AA16" s="591"/>
      <c r="AB16" s="591"/>
      <c r="AC16" s="591"/>
      <c r="AD16" s="591"/>
      <c r="AE16" s="591"/>
      <c r="AF16" s="591"/>
      <c r="AG16" s="591"/>
      <c r="AH16" s="592"/>
    </row>
    <row r="17" spans="1:34" ht="14.45" customHeight="1" x14ac:dyDescent="0.15">
      <c r="A17" s="582"/>
      <c r="B17" s="583"/>
      <c r="C17" s="626"/>
      <c r="D17" s="627"/>
      <c r="E17" s="627"/>
      <c r="F17" s="627"/>
      <c r="G17" s="627"/>
      <c r="H17" s="627"/>
      <c r="I17" s="627"/>
      <c r="J17" s="628"/>
      <c r="K17" s="634" t="s">
        <v>147</v>
      </c>
      <c r="L17" s="635"/>
      <c r="M17" s="635"/>
      <c r="N17" s="635"/>
      <c r="O17" s="635"/>
      <c r="P17" s="635"/>
      <c r="Q17" s="635"/>
      <c r="R17" s="636"/>
      <c r="S17" s="640"/>
      <c r="T17" s="640"/>
      <c r="U17" s="640"/>
      <c r="V17" s="640"/>
      <c r="W17" s="640"/>
      <c r="X17" s="640"/>
      <c r="Y17" s="640"/>
      <c r="Z17" s="640"/>
      <c r="AA17" s="640"/>
      <c r="AB17" s="640"/>
      <c r="AC17" s="640"/>
      <c r="AD17" s="640"/>
      <c r="AE17" s="640"/>
      <c r="AF17" s="640"/>
      <c r="AG17" s="640"/>
      <c r="AH17" s="641"/>
    </row>
    <row r="18" spans="1:34" ht="14.25" customHeight="1" x14ac:dyDescent="0.15">
      <c r="A18" s="582"/>
      <c r="B18" s="583"/>
      <c r="C18" s="629"/>
      <c r="D18" s="630"/>
      <c r="E18" s="630"/>
      <c r="F18" s="630"/>
      <c r="G18" s="630"/>
      <c r="H18" s="630"/>
      <c r="I18" s="630"/>
      <c r="J18" s="631"/>
      <c r="K18" s="637"/>
      <c r="L18" s="638"/>
      <c r="M18" s="638"/>
      <c r="N18" s="638"/>
      <c r="O18" s="638"/>
      <c r="P18" s="638"/>
      <c r="Q18" s="638"/>
      <c r="R18" s="639"/>
      <c r="S18" s="642"/>
      <c r="T18" s="642"/>
      <c r="U18" s="642"/>
      <c r="V18" s="642"/>
      <c r="W18" s="642"/>
      <c r="X18" s="642"/>
      <c r="Y18" s="642"/>
      <c r="Z18" s="642"/>
      <c r="AA18" s="642"/>
      <c r="AB18" s="642"/>
      <c r="AC18" s="642"/>
      <c r="AD18" s="642"/>
      <c r="AE18" s="642"/>
      <c r="AF18" s="642"/>
      <c r="AG18" s="642"/>
      <c r="AH18" s="643"/>
    </row>
    <row r="19" spans="1:34" ht="15.6" customHeight="1" x14ac:dyDescent="0.15">
      <c r="A19" s="644" t="s">
        <v>148</v>
      </c>
      <c r="B19" s="645"/>
      <c r="C19" s="645"/>
      <c r="D19" s="645"/>
      <c r="E19" s="645"/>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6"/>
    </row>
    <row r="20" spans="1:34" ht="16.350000000000001" customHeight="1" x14ac:dyDescent="0.15">
      <c r="A20" s="647" t="s">
        <v>149</v>
      </c>
      <c r="B20" s="610"/>
      <c r="C20" s="610"/>
      <c r="D20" s="610"/>
      <c r="E20" s="610"/>
      <c r="F20" s="610"/>
      <c r="G20" s="610"/>
      <c r="H20" s="610"/>
      <c r="I20" s="610"/>
      <c r="J20" s="648"/>
      <c r="K20" s="620" t="s">
        <v>150</v>
      </c>
      <c r="L20" s="621"/>
      <c r="M20" s="621"/>
      <c r="N20" s="621"/>
      <c r="O20" s="621"/>
      <c r="P20" s="621"/>
      <c r="Q20" s="621"/>
      <c r="R20" s="621"/>
      <c r="S20" s="621"/>
      <c r="T20" s="621"/>
      <c r="U20" s="621"/>
      <c r="V20" s="621"/>
      <c r="W20" s="621"/>
      <c r="X20" s="621"/>
      <c r="Y20" s="621"/>
      <c r="Z20" s="632"/>
      <c r="AA20" s="102"/>
      <c r="AB20" s="102"/>
      <c r="AC20" s="102"/>
      <c r="AD20" s="102"/>
      <c r="AE20" s="102"/>
      <c r="AF20" s="102"/>
      <c r="AG20" s="102"/>
      <c r="AH20" s="103"/>
    </row>
    <row r="21" spans="1:34" ht="16.350000000000001" customHeight="1" x14ac:dyDescent="0.15">
      <c r="A21" s="649"/>
      <c r="B21" s="650"/>
      <c r="C21" s="650"/>
      <c r="D21" s="650"/>
      <c r="E21" s="650"/>
      <c r="F21" s="650"/>
      <c r="G21" s="650"/>
      <c r="H21" s="650"/>
      <c r="I21" s="650"/>
      <c r="J21" s="651"/>
      <c r="K21" s="620" t="s">
        <v>151</v>
      </c>
      <c r="L21" s="621"/>
      <c r="M21" s="621"/>
      <c r="N21" s="621"/>
      <c r="O21" s="621"/>
      <c r="P21" s="621"/>
      <c r="Q21" s="621"/>
      <c r="R21" s="632"/>
      <c r="S21" s="590" t="s">
        <v>152</v>
      </c>
      <c r="T21" s="590"/>
      <c r="U21" s="590"/>
      <c r="V21" s="590"/>
      <c r="W21" s="590"/>
      <c r="X21" s="590"/>
      <c r="Y21" s="590"/>
      <c r="Z21" s="590"/>
      <c r="AA21" s="104"/>
      <c r="AB21" s="104"/>
      <c r="AC21" s="104"/>
      <c r="AD21" s="104"/>
      <c r="AE21" s="102"/>
      <c r="AF21" s="102"/>
      <c r="AG21" s="102"/>
      <c r="AH21" s="105"/>
    </row>
    <row r="22" spans="1:34" ht="16.350000000000001" customHeight="1" x14ac:dyDescent="0.15">
      <c r="A22" s="649"/>
      <c r="B22" s="650"/>
      <c r="C22" s="620" t="s">
        <v>153</v>
      </c>
      <c r="D22" s="621"/>
      <c r="E22" s="621"/>
      <c r="F22" s="621"/>
      <c r="G22" s="621"/>
      <c r="H22" s="621"/>
      <c r="I22" s="621"/>
      <c r="J22" s="632"/>
      <c r="K22" s="620"/>
      <c r="L22" s="621"/>
      <c r="M22" s="621"/>
      <c r="N22" s="621"/>
      <c r="O22" s="621"/>
      <c r="P22" s="621"/>
      <c r="Q22" s="621"/>
      <c r="R22" s="632"/>
      <c r="S22" s="620"/>
      <c r="T22" s="621"/>
      <c r="U22" s="621"/>
      <c r="V22" s="621"/>
      <c r="W22" s="621"/>
      <c r="X22" s="621"/>
      <c r="Y22" s="621"/>
      <c r="Z22" s="632"/>
      <c r="AA22" s="102"/>
      <c r="AB22" s="102"/>
      <c r="AC22" s="102"/>
      <c r="AD22" s="102"/>
      <c r="AE22" s="102"/>
      <c r="AF22" s="102"/>
      <c r="AG22" s="102"/>
      <c r="AH22" s="105"/>
    </row>
    <row r="23" spans="1:34" ht="16.350000000000001" customHeight="1" x14ac:dyDescent="0.15">
      <c r="A23" s="649"/>
      <c r="B23" s="650"/>
      <c r="C23" s="653" t="s">
        <v>154</v>
      </c>
      <c r="D23" s="610"/>
      <c r="E23" s="610"/>
      <c r="F23" s="610"/>
      <c r="G23" s="610"/>
      <c r="H23" s="610"/>
      <c r="I23" s="610"/>
      <c r="J23" s="648"/>
      <c r="K23" s="653"/>
      <c r="L23" s="610"/>
      <c r="M23" s="610"/>
      <c r="N23" s="610"/>
      <c r="O23" s="610"/>
      <c r="P23" s="610"/>
      <c r="Q23" s="610"/>
      <c r="R23" s="648"/>
      <c r="S23" s="653"/>
      <c r="T23" s="610"/>
      <c r="U23" s="610"/>
      <c r="V23" s="610"/>
      <c r="W23" s="610"/>
      <c r="X23" s="610"/>
      <c r="Y23" s="610"/>
      <c r="Z23" s="648"/>
      <c r="AA23" s="102"/>
      <c r="AB23" s="102"/>
      <c r="AC23" s="102"/>
      <c r="AD23" s="102"/>
      <c r="AE23" s="102"/>
      <c r="AF23" s="102"/>
      <c r="AG23" s="102"/>
      <c r="AH23" s="105"/>
    </row>
    <row r="24" spans="1:34" ht="16.350000000000001" customHeight="1" x14ac:dyDescent="0.15">
      <c r="A24" s="652"/>
      <c r="B24" s="585"/>
      <c r="C24" s="620" t="s">
        <v>155</v>
      </c>
      <c r="D24" s="621"/>
      <c r="E24" s="621"/>
      <c r="F24" s="621"/>
      <c r="G24" s="621"/>
      <c r="H24" s="621"/>
      <c r="I24" s="621"/>
      <c r="J24" s="632"/>
      <c r="K24" s="620"/>
      <c r="L24" s="621"/>
      <c r="M24" s="621"/>
      <c r="N24" s="621"/>
      <c r="O24" s="621"/>
      <c r="P24" s="621"/>
      <c r="Q24" s="621"/>
      <c r="R24" s="621"/>
      <c r="S24" s="621"/>
      <c r="T24" s="621"/>
      <c r="U24" s="621"/>
      <c r="V24" s="621"/>
      <c r="W24" s="621"/>
      <c r="X24" s="621"/>
      <c r="Y24" s="621"/>
      <c r="Z24" s="632"/>
      <c r="AA24" s="102"/>
      <c r="AB24" s="102"/>
      <c r="AC24" s="102"/>
      <c r="AD24" s="102"/>
      <c r="AE24" s="102"/>
      <c r="AF24" s="102"/>
      <c r="AG24" s="102"/>
      <c r="AH24" s="105"/>
    </row>
    <row r="25" spans="1:34" ht="16.350000000000001" customHeight="1" x14ac:dyDescent="0.15">
      <c r="A25" s="652" t="s">
        <v>156</v>
      </c>
      <c r="B25" s="585"/>
      <c r="C25" s="585"/>
      <c r="D25" s="585"/>
      <c r="E25" s="585"/>
      <c r="F25" s="585"/>
      <c r="G25" s="585"/>
      <c r="H25" s="585"/>
      <c r="I25" s="585"/>
      <c r="J25" s="586"/>
      <c r="K25" s="660"/>
      <c r="L25" s="660"/>
      <c r="M25" s="660"/>
      <c r="N25" s="660"/>
      <c r="O25" s="660"/>
      <c r="P25" s="660"/>
      <c r="Q25" s="660"/>
      <c r="R25" s="660"/>
      <c r="S25" s="102"/>
      <c r="T25" s="102"/>
      <c r="U25" s="102"/>
      <c r="V25" s="102"/>
      <c r="W25" s="102"/>
      <c r="X25" s="102"/>
      <c r="Y25" s="102"/>
      <c r="Z25" s="102"/>
      <c r="AA25" s="102"/>
      <c r="AB25" s="102"/>
      <c r="AC25" s="102"/>
      <c r="AD25" s="102"/>
      <c r="AE25" s="102"/>
      <c r="AF25" s="102"/>
      <c r="AG25" s="106"/>
      <c r="AH25" s="107"/>
    </row>
    <row r="26" spans="1:34" ht="15.6" customHeight="1" x14ac:dyDescent="0.15">
      <c r="A26" s="661" t="s">
        <v>171</v>
      </c>
      <c r="B26" s="635"/>
      <c r="C26" s="635"/>
      <c r="D26" s="635"/>
      <c r="E26" s="635"/>
      <c r="F26" s="635"/>
      <c r="G26" s="636"/>
      <c r="H26" s="620" t="s">
        <v>44</v>
      </c>
      <c r="I26" s="621"/>
      <c r="J26" s="632"/>
      <c r="K26" s="654"/>
      <c r="L26" s="655"/>
      <c r="M26" s="655"/>
      <c r="N26" s="655"/>
      <c r="O26" s="655"/>
      <c r="P26" s="655"/>
      <c r="Q26" s="655"/>
      <c r="R26" s="656"/>
      <c r="S26" s="666" t="s">
        <v>38</v>
      </c>
      <c r="T26" s="666"/>
      <c r="U26" s="593" t="s">
        <v>123</v>
      </c>
      <c r="V26" s="594"/>
      <c r="W26" s="594"/>
      <c r="X26" s="594"/>
      <c r="Y26" s="595"/>
      <c r="Z26" s="595"/>
      <c r="AA26" s="96" t="s">
        <v>157</v>
      </c>
      <c r="AB26" s="595"/>
      <c r="AC26" s="595"/>
      <c r="AD26" s="97" t="s">
        <v>126</v>
      </c>
      <c r="AE26" s="594"/>
      <c r="AF26" s="594"/>
      <c r="AG26" s="594"/>
      <c r="AH26" s="596"/>
    </row>
    <row r="27" spans="1:34" ht="15.6" customHeight="1" x14ac:dyDescent="0.15">
      <c r="A27" s="662"/>
      <c r="B27" s="663"/>
      <c r="C27" s="663"/>
      <c r="D27" s="663"/>
      <c r="E27" s="663"/>
      <c r="F27" s="663"/>
      <c r="G27" s="664"/>
      <c r="H27" s="620" t="s">
        <v>158</v>
      </c>
      <c r="I27" s="621"/>
      <c r="J27" s="632"/>
      <c r="K27" s="654"/>
      <c r="L27" s="655"/>
      <c r="M27" s="655"/>
      <c r="N27" s="655"/>
      <c r="O27" s="655"/>
      <c r="P27" s="655"/>
      <c r="Q27" s="655"/>
      <c r="R27" s="656"/>
      <c r="S27" s="666"/>
      <c r="T27" s="666"/>
      <c r="U27" s="657"/>
      <c r="V27" s="658"/>
      <c r="W27" s="658"/>
      <c r="X27" s="658"/>
      <c r="Y27" s="658"/>
      <c r="Z27" s="658"/>
      <c r="AA27" s="658"/>
      <c r="AB27" s="658"/>
      <c r="AC27" s="658"/>
      <c r="AD27" s="658"/>
      <c r="AE27" s="658"/>
      <c r="AF27" s="658"/>
      <c r="AG27" s="658"/>
      <c r="AH27" s="659"/>
    </row>
    <row r="28" spans="1:34" ht="15.6" customHeight="1" x14ac:dyDescent="0.15">
      <c r="A28" s="662"/>
      <c r="B28" s="663"/>
      <c r="C28" s="663"/>
      <c r="D28" s="663"/>
      <c r="E28" s="663"/>
      <c r="F28" s="663"/>
      <c r="G28" s="664"/>
      <c r="H28" s="620" t="s">
        <v>44</v>
      </c>
      <c r="I28" s="621"/>
      <c r="J28" s="632"/>
      <c r="K28" s="654"/>
      <c r="L28" s="655"/>
      <c r="M28" s="655"/>
      <c r="N28" s="655"/>
      <c r="O28" s="655"/>
      <c r="P28" s="655"/>
      <c r="Q28" s="655"/>
      <c r="R28" s="656"/>
      <c r="S28" s="666" t="s">
        <v>38</v>
      </c>
      <c r="T28" s="666"/>
      <c r="U28" s="593" t="s">
        <v>123</v>
      </c>
      <c r="V28" s="594"/>
      <c r="W28" s="594"/>
      <c r="X28" s="594"/>
      <c r="Y28" s="595"/>
      <c r="Z28" s="595"/>
      <c r="AA28" s="96" t="s">
        <v>124</v>
      </c>
      <c r="AB28" s="595"/>
      <c r="AC28" s="595"/>
      <c r="AD28" s="97" t="s">
        <v>159</v>
      </c>
      <c r="AE28" s="594"/>
      <c r="AF28" s="594"/>
      <c r="AG28" s="594"/>
      <c r="AH28" s="596"/>
    </row>
    <row r="29" spans="1:34" ht="15.6" customHeight="1" x14ac:dyDescent="0.15">
      <c r="A29" s="665"/>
      <c r="B29" s="638"/>
      <c r="C29" s="638"/>
      <c r="D29" s="638"/>
      <c r="E29" s="638"/>
      <c r="F29" s="638"/>
      <c r="G29" s="639"/>
      <c r="H29" s="620" t="s">
        <v>158</v>
      </c>
      <c r="I29" s="621"/>
      <c r="J29" s="632"/>
      <c r="K29" s="654"/>
      <c r="L29" s="655"/>
      <c r="M29" s="655"/>
      <c r="N29" s="655"/>
      <c r="O29" s="655"/>
      <c r="P29" s="655"/>
      <c r="Q29" s="655"/>
      <c r="R29" s="656"/>
      <c r="S29" s="666"/>
      <c r="T29" s="666"/>
      <c r="U29" s="657"/>
      <c r="V29" s="658"/>
      <c r="W29" s="658"/>
      <c r="X29" s="658"/>
      <c r="Y29" s="658"/>
      <c r="Z29" s="658"/>
      <c r="AA29" s="658"/>
      <c r="AB29" s="658"/>
      <c r="AC29" s="658"/>
      <c r="AD29" s="658"/>
      <c r="AE29" s="658"/>
      <c r="AF29" s="658"/>
      <c r="AG29" s="658"/>
      <c r="AH29" s="659"/>
    </row>
    <row r="30" spans="1:34" ht="16.350000000000001" customHeight="1" thickBot="1" x14ac:dyDescent="0.2">
      <c r="A30" s="682" t="s">
        <v>160</v>
      </c>
      <c r="B30" s="683"/>
      <c r="C30" s="683"/>
      <c r="D30" s="683"/>
      <c r="E30" s="683"/>
      <c r="F30" s="683"/>
      <c r="G30" s="684"/>
      <c r="H30" s="685" t="s">
        <v>161</v>
      </c>
      <c r="I30" s="686"/>
      <c r="J30" s="686"/>
      <c r="K30" s="686"/>
      <c r="L30" s="686"/>
      <c r="M30" s="686"/>
      <c r="N30" s="686"/>
      <c r="O30" s="686"/>
      <c r="P30" s="686"/>
      <c r="Q30" s="686"/>
      <c r="R30" s="686"/>
      <c r="S30" s="686"/>
      <c r="T30" s="686"/>
      <c r="U30" s="686"/>
      <c r="V30" s="686"/>
      <c r="W30" s="686"/>
      <c r="X30" s="686"/>
      <c r="Y30" s="686"/>
      <c r="Z30" s="686"/>
      <c r="AA30" s="686"/>
      <c r="AB30" s="686"/>
      <c r="AC30" s="686"/>
      <c r="AD30" s="686"/>
      <c r="AE30" s="686"/>
      <c r="AF30" s="686"/>
      <c r="AG30" s="686"/>
      <c r="AH30" s="687"/>
    </row>
    <row r="31" spans="1:34" ht="26.1" customHeight="1" x14ac:dyDescent="0.1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s="109" customFormat="1" ht="15" thickBot="1" x14ac:dyDescent="0.2">
      <c r="A32" s="108" t="s">
        <v>172</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row>
    <row r="33" spans="1:34" ht="16.350000000000001" customHeight="1" x14ac:dyDescent="0.15">
      <c r="A33" s="688" t="s">
        <v>162</v>
      </c>
      <c r="B33" s="689"/>
      <c r="C33" s="692" t="s">
        <v>163</v>
      </c>
      <c r="D33" s="693"/>
      <c r="E33" s="693"/>
      <c r="F33" s="693"/>
      <c r="G33" s="694"/>
      <c r="H33" s="695"/>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6"/>
      <c r="AG33" s="696"/>
      <c r="AH33" s="697"/>
    </row>
    <row r="34" spans="1:34" ht="27.95" customHeight="1" x14ac:dyDescent="0.15">
      <c r="A34" s="582"/>
      <c r="B34" s="583"/>
      <c r="C34" s="590" t="s">
        <v>122</v>
      </c>
      <c r="D34" s="590"/>
      <c r="E34" s="590"/>
      <c r="F34" s="590"/>
      <c r="G34" s="590"/>
      <c r="H34" s="633"/>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2"/>
    </row>
    <row r="35" spans="1:34" ht="15.75" customHeight="1" x14ac:dyDescent="0.15">
      <c r="A35" s="582"/>
      <c r="B35" s="583"/>
      <c r="C35" s="590" t="s">
        <v>46</v>
      </c>
      <c r="D35" s="590"/>
      <c r="E35" s="590"/>
      <c r="F35" s="590"/>
      <c r="G35" s="590"/>
      <c r="H35" s="593" t="s">
        <v>123</v>
      </c>
      <c r="I35" s="594"/>
      <c r="J35" s="594"/>
      <c r="K35" s="594"/>
      <c r="L35" s="595"/>
      <c r="M35" s="595"/>
      <c r="N35" s="96" t="s">
        <v>157</v>
      </c>
      <c r="O35" s="595"/>
      <c r="P35" s="595"/>
      <c r="Q35" s="97" t="s">
        <v>126</v>
      </c>
      <c r="R35" s="594"/>
      <c r="S35" s="594"/>
      <c r="T35" s="594"/>
      <c r="U35" s="594"/>
      <c r="V35" s="594"/>
      <c r="W35" s="594"/>
      <c r="X35" s="594"/>
      <c r="Y35" s="594"/>
      <c r="Z35" s="594"/>
      <c r="AA35" s="594"/>
      <c r="AB35" s="594"/>
      <c r="AC35" s="594"/>
      <c r="AD35" s="594"/>
      <c r="AE35" s="594"/>
      <c r="AF35" s="594"/>
      <c r="AG35" s="594"/>
      <c r="AH35" s="596"/>
    </row>
    <row r="36" spans="1:34" ht="15.75" customHeight="1" x14ac:dyDescent="0.15">
      <c r="A36" s="582"/>
      <c r="B36" s="583"/>
      <c r="C36" s="590"/>
      <c r="D36" s="590"/>
      <c r="E36" s="590"/>
      <c r="F36" s="590"/>
      <c r="G36" s="590"/>
      <c r="H36" s="597"/>
      <c r="I36" s="598"/>
      <c r="J36" s="598"/>
      <c r="K36" s="598"/>
      <c r="L36" s="98" t="s">
        <v>127</v>
      </c>
      <c r="M36" s="98" t="s">
        <v>128</v>
      </c>
      <c r="N36" s="598"/>
      <c r="O36" s="598"/>
      <c r="P36" s="598"/>
      <c r="Q36" s="598"/>
      <c r="R36" s="598"/>
      <c r="S36" s="598"/>
      <c r="T36" s="598"/>
      <c r="U36" s="598"/>
      <c r="V36" s="98" t="s">
        <v>129</v>
      </c>
      <c r="W36" s="98" t="s">
        <v>130</v>
      </c>
      <c r="X36" s="598"/>
      <c r="Y36" s="598"/>
      <c r="Z36" s="598"/>
      <c r="AA36" s="598"/>
      <c r="AB36" s="598"/>
      <c r="AC36" s="598"/>
      <c r="AD36" s="598"/>
      <c r="AE36" s="598"/>
      <c r="AF36" s="598"/>
      <c r="AG36" s="598"/>
      <c r="AH36" s="599"/>
    </row>
    <row r="37" spans="1:34" ht="15.75" customHeight="1" x14ac:dyDescent="0.15">
      <c r="A37" s="582"/>
      <c r="B37" s="583"/>
      <c r="C37" s="590"/>
      <c r="D37" s="590"/>
      <c r="E37" s="590"/>
      <c r="F37" s="590"/>
      <c r="G37" s="590"/>
      <c r="H37" s="597"/>
      <c r="I37" s="598"/>
      <c r="J37" s="598"/>
      <c r="K37" s="598"/>
      <c r="L37" s="98" t="s">
        <v>131</v>
      </c>
      <c r="M37" s="98" t="s">
        <v>132</v>
      </c>
      <c r="N37" s="598"/>
      <c r="O37" s="598"/>
      <c r="P37" s="598"/>
      <c r="Q37" s="598"/>
      <c r="R37" s="598"/>
      <c r="S37" s="598"/>
      <c r="T37" s="598"/>
      <c r="U37" s="598"/>
      <c r="V37" s="98" t="s">
        <v>133</v>
      </c>
      <c r="W37" s="98" t="s">
        <v>134</v>
      </c>
      <c r="X37" s="598"/>
      <c r="Y37" s="598"/>
      <c r="Z37" s="598"/>
      <c r="AA37" s="598"/>
      <c r="AB37" s="598"/>
      <c r="AC37" s="598"/>
      <c r="AD37" s="598"/>
      <c r="AE37" s="598"/>
      <c r="AF37" s="598"/>
      <c r="AG37" s="598"/>
      <c r="AH37" s="599"/>
    </row>
    <row r="38" spans="1:34" ht="18.95" customHeight="1" x14ac:dyDescent="0.15">
      <c r="A38" s="582"/>
      <c r="B38" s="583"/>
      <c r="C38" s="590"/>
      <c r="D38" s="590"/>
      <c r="E38" s="590"/>
      <c r="F38" s="590"/>
      <c r="G38" s="590"/>
      <c r="H38" s="600"/>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2"/>
    </row>
    <row r="39" spans="1:34" ht="16.350000000000001" customHeight="1" x14ac:dyDescent="0.15">
      <c r="A39" s="582"/>
      <c r="B39" s="583"/>
      <c r="C39" s="590" t="s">
        <v>135</v>
      </c>
      <c r="D39" s="590"/>
      <c r="E39" s="590"/>
      <c r="F39" s="590"/>
      <c r="G39" s="590"/>
      <c r="H39" s="603" t="s">
        <v>10</v>
      </c>
      <c r="I39" s="604"/>
      <c r="J39" s="605"/>
      <c r="K39" s="99"/>
      <c r="L39" s="100"/>
      <c r="M39" s="100"/>
      <c r="N39" s="100"/>
      <c r="O39" s="100"/>
      <c r="P39" s="100"/>
      <c r="Q39" s="100" t="s">
        <v>136</v>
      </c>
      <c r="R39" s="100"/>
      <c r="S39" s="100"/>
      <c r="T39" s="100"/>
      <c r="U39" s="101"/>
      <c r="V39" s="603" t="s">
        <v>47</v>
      </c>
      <c r="W39" s="604"/>
      <c r="X39" s="605"/>
      <c r="Y39" s="606"/>
      <c r="Z39" s="607"/>
      <c r="AA39" s="607"/>
      <c r="AB39" s="607"/>
      <c r="AC39" s="607"/>
      <c r="AD39" s="607"/>
      <c r="AE39" s="607"/>
      <c r="AF39" s="607"/>
      <c r="AG39" s="607"/>
      <c r="AH39" s="608"/>
    </row>
    <row r="40" spans="1:34" ht="16.350000000000001" customHeight="1" thickBot="1" x14ac:dyDescent="0.2">
      <c r="A40" s="690"/>
      <c r="B40" s="691"/>
      <c r="C40" s="677"/>
      <c r="D40" s="677"/>
      <c r="E40" s="677"/>
      <c r="F40" s="677"/>
      <c r="G40" s="677"/>
      <c r="H40" s="678" t="s">
        <v>137</v>
      </c>
      <c r="I40" s="678"/>
      <c r="J40" s="678"/>
      <c r="K40" s="679"/>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1"/>
    </row>
    <row r="41" spans="1:34" ht="14.45" customHeight="1" x14ac:dyDescent="0.15"/>
    <row r="42" spans="1:34" ht="82.5" customHeight="1" x14ac:dyDescent="0.15">
      <c r="A42" s="667" t="s">
        <v>81</v>
      </c>
      <c r="B42" s="667"/>
      <c r="C42" s="668" t="s">
        <v>164</v>
      </c>
      <c r="D42" s="668"/>
      <c r="E42" s="668"/>
      <c r="F42" s="668"/>
      <c r="G42" s="668"/>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8"/>
    </row>
  </sheetData>
  <mergeCells count="107">
    <mergeCell ref="A42:B42"/>
    <mergeCell ref="C42:AH42"/>
    <mergeCell ref="H2:R3"/>
    <mergeCell ref="S2:T3"/>
    <mergeCell ref="U2:AF3"/>
    <mergeCell ref="AG2:AH3"/>
    <mergeCell ref="C39:G40"/>
    <mergeCell ref="H39:J39"/>
    <mergeCell ref="V39:X39"/>
    <mergeCell ref="Y39:AH39"/>
    <mergeCell ref="H40:J40"/>
    <mergeCell ref="K40:AH40"/>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Z12:AA12"/>
    <mergeCell ref="AC12:AH12"/>
    <mergeCell ref="C13:G13"/>
    <mergeCell ref="H13:O13"/>
    <mergeCell ref="S13:AH14"/>
    <mergeCell ref="C14:G14"/>
    <mergeCell ref="H14:O14"/>
    <mergeCell ref="A12:B18"/>
    <mergeCell ref="C12:G12"/>
    <mergeCell ref="H12:O12"/>
    <mergeCell ref="P12:R14"/>
    <mergeCell ref="S12:V12"/>
    <mergeCell ref="W12:X12"/>
    <mergeCell ref="C15:R15"/>
    <mergeCell ref="S15:AH15"/>
    <mergeCell ref="C16:J18"/>
    <mergeCell ref="K16:R16"/>
    <mergeCell ref="S16:AH16"/>
    <mergeCell ref="K17:R18"/>
    <mergeCell ref="S17:AH17"/>
    <mergeCell ref="S18:AH18"/>
    <mergeCell ref="A2:G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 ref="V10:X10"/>
    <mergeCell ref="Y10:AH10"/>
    <mergeCell ref="H11:J11"/>
    <mergeCell ref="K11:AH11"/>
  </mergeCells>
  <phoneticPr fontId="1"/>
  <dataValidations count="1">
    <dataValidation type="list" allowBlank="1" showInputMessage="1" showErrorMessage="1" sqref="S2 AG2">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21</xdr:col>
                    <xdr:colOff>161925</xdr:colOff>
                    <xdr:row>13</xdr:row>
                    <xdr:rowOff>190500</xdr:rowOff>
                  </from>
                  <to>
                    <xdr:col>24</xdr:col>
                    <xdr:colOff>104775</xdr:colOff>
                    <xdr:row>15</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27</xdr:col>
                    <xdr:colOff>180975</xdr:colOff>
                    <xdr:row>13</xdr:row>
                    <xdr:rowOff>190500</xdr:rowOff>
                  </from>
                  <to>
                    <xdr:col>31</xdr:col>
                    <xdr:colOff>38100</xdr:colOff>
                    <xdr:row>15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113" zoomScaleNormal="70" zoomScaleSheetLayoutView="85" workbookViewId="0"/>
  </sheetViews>
  <sheetFormatPr defaultColWidth="6.625" defaultRowHeight="12" x14ac:dyDescent="0.15"/>
  <cols>
    <col min="1" max="34" width="2.375" style="110" customWidth="1"/>
    <col min="35" max="35" width="4.5" style="110" customWidth="1"/>
    <col min="36" max="16384" width="6.625" style="110"/>
  </cols>
  <sheetData>
    <row r="1" spans="1:34" ht="30" customHeight="1" x14ac:dyDescent="0.15">
      <c r="A1" s="118" t="s">
        <v>170</v>
      </c>
    </row>
    <row r="2" spans="1:34" ht="15" customHeight="1" thickBot="1" x14ac:dyDescent="0.2">
      <c r="A2" s="111" t="s">
        <v>168</v>
      </c>
    </row>
    <row r="3" spans="1:34" ht="15.6" customHeight="1" x14ac:dyDescent="0.15">
      <c r="A3" s="698" t="s">
        <v>171</v>
      </c>
      <c r="B3" s="699"/>
      <c r="C3" s="699"/>
      <c r="D3" s="699"/>
      <c r="E3" s="699"/>
      <c r="F3" s="699"/>
      <c r="G3" s="700"/>
      <c r="H3" s="707" t="s">
        <v>44</v>
      </c>
      <c r="I3" s="708"/>
      <c r="J3" s="709"/>
      <c r="K3" s="710"/>
      <c r="L3" s="711"/>
      <c r="M3" s="711"/>
      <c r="N3" s="711"/>
      <c r="O3" s="711"/>
      <c r="P3" s="711"/>
      <c r="Q3" s="711"/>
      <c r="R3" s="712"/>
      <c r="S3" s="713" t="s">
        <v>38</v>
      </c>
      <c r="T3" s="713"/>
      <c r="U3" s="715" t="s">
        <v>123</v>
      </c>
      <c r="V3" s="716"/>
      <c r="W3" s="716"/>
      <c r="X3" s="716"/>
      <c r="Y3" s="717"/>
      <c r="Z3" s="717"/>
      <c r="AA3" s="112" t="s">
        <v>124</v>
      </c>
      <c r="AB3" s="717"/>
      <c r="AC3" s="717"/>
      <c r="AD3" s="113" t="s">
        <v>126</v>
      </c>
      <c r="AE3" s="716"/>
      <c r="AF3" s="716"/>
      <c r="AG3" s="716"/>
      <c r="AH3" s="718"/>
    </row>
    <row r="4" spans="1:34" ht="15.6" customHeight="1" x14ac:dyDescent="0.15">
      <c r="A4" s="701"/>
      <c r="B4" s="702"/>
      <c r="C4" s="702"/>
      <c r="D4" s="702"/>
      <c r="E4" s="702"/>
      <c r="F4" s="702"/>
      <c r="G4" s="703"/>
      <c r="H4" s="719" t="s">
        <v>158</v>
      </c>
      <c r="I4" s="720"/>
      <c r="J4" s="721"/>
      <c r="K4" s="722"/>
      <c r="L4" s="723"/>
      <c r="M4" s="723"/>
      <c r="N4" s="723"/>
      <c r="O4" s="723"/>
      <c r="P4" s="723"/>
      <c r="Q4" s="723"/>
      <c r="R4" s="724"/>
      <c r="S4" s="714"/>
      <c r="T4" s="714"/>
      <c r="U4" s="725"/>
      <c r="V4" s="726"/>
      <c r="W4" s="726"/>
      <c r="X4" s="726"/>
      <c r="Y4" s="726"/>
      <c r="Z4" s="726"/>
      <c r="AA4" s="726"/>
      <c r="AB4" s="726"/>
      <c r="AC4" s="726"/>
      <c r="AD4" s="726"/>
      <c r="AE4" s="726"/>
      <c r="AF4" s="726"/>
      <c r="AG4" s="726"/>
      <c r="AH4" s="727"/>
    </row>
    <row r="5" spans="1:34" ht="15.6" customHeight="1" x14ac:dyDescent="0.15">
      <c r="A5" s="701"/>
      <c r="B5" s="702"/>
      <c r="C5" s="702"/>
      <c r="D5" s="702"/>
      <c r="E5" s="702"/>
      <c r="F5" s="702"/>
      <c r="G5" s="703"/>
      <c r="H5" s="719" t="s">
        <v>44</v>
      </c>
      <c r="I5" s="720"/>
      <c r="J5" s="721"/>
      <c r="K5" s="722"/>
      <c r="L5" s="723"/>
      <c r="M5" s="723"/>
      <c r="N5" s="723"/>
      <c r="O5" s="723"/>
      <c r="P5" s="723"/>
      <c r="Q5" s="723"/>
      <c r="R5" s="724"/>
      <c r="S5" s="714" t="s">
        <v>38</v>
      </c>
      <c r="T5" s="714"/>
      <c r="U5" s="593" t="s">
        <v>123</v>
      </c>
      <c r="V5" s="594"/>
      <c r="W5" s="594"/>
      <c r="X5" s="594"/>
      <c r="Y5" s="595"/>
      <c r="Z5" s="595"/>
      <c r="AA5" s="96" t="s">
        <v>124</v>
      </c>
      <c r="AB5" s="595"/>
      <c r="AC5" s="595"/>
      <c r="AD5" s="97" t="s">
        <v>126</v>
      </c>
      <c r="AE5" s="594"/>
      <c r="AF5" s="594"/>
      <c r="AG5" s="594"/>
      <c r="AH5" s="596"/>
    </row>
    <row r="6" spans="1:34" ht="15.6" customHeight="1" x14ac:dyDescent="0.15">
      <c r="A6" s="701"/>
      <c r="B6" s="702"/>
      <c r="C6" s="702"/>
      <c r="D6" s="702"/>
      <c r="E6" s="702"/>
      <c r="F6" s="702"/>
      <c r="G6" s="703"/>
      <c r="H6" s="719" t="s">
        <v>158</v>
      </c>
      <c r="I6" s="720"/>
      <c r="J6" s="721"/>
      <c r="K6" s="722"/>
      <c r="L6" s="723"/>
      <c r="M6" s="723"/>
      <c r="N6" s="723"/>
      <c r="O6" s="723"/>
      <c r="P6" s="723"/>
      <c r="Q6" s="723"/>
      <c r="R6" s="724"/>
      <c r="S6" s="714"/>
      <c r="T6" s="714"/>
      <c r="U6" s="725"/>
      <c r="V6" s="726"/>
      <c r="W6" s="726"/>
      <c r="X6" s="726"/>
      <c r="Y6" s="726"/>
      <c r="Z6" s="726"/>
      <c r="AA6" s="726"/>
      <c r="AB6" s="726"/>
      <c r="AC6" s="726"/>
      <c r="AD6" s="726"/>
      <c r="AE6" s="726"/>
      <c r="AF6" s="726"/>
      <c r="AG6" s="726"/>
      <c r="AH6" s="727"/>
    </row>
    <row r="7" spans="1:34" ht="15.6" customHeight="1" x14ac:dyDescent="0.15">
      <c r="A7" s="701"/>
      <c r="B7" s="702"/>
      <c r="C7" s="702"/>
      <c r="D7" s="702"/>
      <c r="E7" s="702"/>
      <c r="F7" s="702"/>
      <c r="G7" s="703"/>
      <c r="H7" s="719" t="s">
        <v>44</v>
      </c>
      <c r="I7" s="720"/>
      <c r="J7" s="721"/>
      <c r="K7" s="722"/>
      <c r="L7" s="723"/>
      <c r="M7" s="723"/>
      <c r="N7" s="723"/>
      <c r="O7" s="723"/>
      <c r="P7" s="723"/>
      <c r="Q7" s="723"/>
      <c r="R7" s="724"/>
      <c r="S7" s="714" t="s">
        <v>38</v>
      </c>
      <c r="T7" s="714"/>
      <c r="U7" s="593" t="s">
        <v>123</v>
      </c>
      <c r="V7" s="594"/>
      <c r="W7" s="594"/>
      <c r="X7" s="594"/>
      <c r="Y7" s="595"/>
      <c r="Z7" s="595"/>
      <c r="AA7" s="96" t="s">
        <v>124</v>
      </c>
      <c r="AB7" s="595"/>
      <c r="AC7" s="595"/>
      <c r="AD7" s="97" t="s">
        <v>126</v>
      </c>
      <c r="AE7" s="594"/>
      <c r="AF7" s="594"/>
      <c r="AG7" s="594"/>
      <c r="AH7" s="596"/>
    </row>
    <row r="8" spans="1:34" ht="15.6" customHeight="1" x14ac:dyDescent="0.15">
      <c r="A8" s="701"/>
      <c r="B8" s="702"/>
      <c r="C8" s="702"/>
      <c r="D8" s="702"/>
      <c r="E8" s="702"/>
      <c r="F8" s="702"/>
      <c r="G8" s="703"/>
      <c r="H8" s="719" t="s">
        <v>158</v>
      </c>
      <c r="I8" s="720"/>
      <c r="J8" s="721"/>
      <c r="K8" s="722"/>
      <c r="L8" s="723"/>
      <c r="M8" s="723"/>
      <c r="N8" s="723"/>
      <c r="O8" s="723"/>
      <c r="P8" s="723"/>
      <c r="Q8" s="723"/>
      <c r="R8" s="724"/>
      <c r="S8" s="714"/>
      <c r="T8" s="714"/>
      <c r="U8" s="725"/>
      <c r="V8" s="726"/>
      <c r="W8" s="726"/>
      <c r="X8" s="726"/>
      <c r="Y8" s="726"/>
      <c r="Z8" s="726"/>
      <c r="AA8" s="726"/>
      <c r="AB8" s="726"/>
      <c r="AC8" s="726"/>
      <c r="AD8" s="726"/>
      <c r="AE8" s="726"/>
      <c r="AF8" s="726"/>
      <c r="AG8" s="726"/>
      <c r="AH8" s="727"/>
    </row>
    <row r="9" spans="1:34" ht="15.6" customHeight="1" x14ac:dyDescent="0.15">
      <c r="A9" s="701"/>
      <c r="B9" s="702"/>
      <c r="C9" s="702"/>
      <c r="D9" s="702"/>
      <c r="E9" s="702"/>
      <c r="F9" s="702"/>
      <c r="G9" s="703"/>
      <c r="H9" s="719" t="s">
        <v>44</v>
      </c>
      <c r="I9" s="720"/>
      <c r="J9" s="721"/>
      <c r="K9" s="722"/>
      <c r="L9" s="723"/>
      <c r="M9" s="723"/>
      <c r="N9" s="723"/>
      <c r="O9" s="723"/>
      <c r="P9" s="723"/>
      <c r="Q9" s="723"/>
      <c r="R9" s="724"/>
      <c r="S9" s="714" t="s">
        <v>38</v>
      </c>
      <c r="T9" s="714"/>
      <c r="U9" s="593" t="s">
        <v>123</v>
      </c>
      <c r="V9" s="594"/>
      <c r="W9" s="594"/>
      <c r="X9" s="594"/>
      <c r="Y9" s="595"/>
      <c r="Z9" s="595"/>
      <c r="AA9" s="96" t="s">
        <v>124</v>
      </c>
      <c r="AB9" s="595"/>
      <c r="AC9" s="595"/>
      <c r="AD9" s="97" t="s">
        <v>126</v>
      </c>
      <c r="AE9" s="594"/>
      <c r="AF9" s="594"/>
      <c r="AG9" s="594"/>
      <c r="AH9" s="596"/>
    </row>
    <row r="10" spans="1:34" ht="15.6" customHeight="1" thickBot="1" x14ac:dyDescent="0.2">
      <c r="A10" s="704"/>
      <c r="B10" s="705"/>
      <c r="C10" s="705"/>
      <c r="D10" s="705"/>
      <c r="E10" s="705"/>
      <c r="F10" s="705"/>
      <c r="G10" s="706"/>
      <c r="H10" s="741" t="s">
        <v>158</v>
      </c>
      <c r="I10" s="742"/>
      <c r="J10" s="743"/>
      <c r="K10" s="744"/>
      <c r="L10" s="745"/>
      <c r="M10" s="745"/>
      <c r="N10" s="745"/>
      <c r="O10" s="745"/>
      <c r="P10" s="745"/>
      <c r="Q10" s="745"/>
      <c r="R10" s="746"/>
      <c r="S10" s="750"/>
      <c r="T10" s="750"/>
      <c r="U10" s="747"/>
      <c r="V10" s="748"/>
      <c r="W10" s="748"/>
      <c r="X10" s="748"/>
      <c r="Y10" s="748"/>
      <c r="Z10" s="748"/>
      <c r="AA10" s="748"/>
      <c r="AB10" s="748"/>
      <c r="AC10" s="748"/>
      <c r="AD10" s="748"/>
      <c r="AE10" s="748"/>
      <c r="AF10" s="748"/>
      <c r="AG10" s="748"/>
      <c r="AH10" s="749"/>
    </row>
    <row r="11" spans="1:34" ht="26.1" customHeight="1" x14ac:dyDescent="0.15">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row>
    <row r="12" spans="1:34" s="116" customFormat="1" ht="21" customHeight="1" x14ac:dyDescent="0.15">
      <c r="A12" s="119" t="s">
        <v>172</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row>
    <row r="13" spans="1:34" s="116" customFormat="1" ht="15" thickBot="1" x14ac:dyDescent="0.2">
      <c r="A13" s="117" t="s">
        <v>169</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row>
    <row r="14" spans="1:34" ht="16.350000000000001" customHeight="1" x14ac:dyDescent="0.15">
      <c r="A14" s="728" t="s">
        <v>162</v>
      </c>
      <c r="B14" s="729"/>
      <c r="C14" s="707" t="s">
        <v>44</v>
      </c>
      <c r="D14" s="708"/>
      <c r="E14" s="708"/>
      <c r="F14" s="708"/>
      <c r="G14" s="709"/>
      <c r="H14" s="734"/>
      <c r="I14" s="735"/>
      <c r="J14" s="735"/>
      <c r="K14" s="735"/>
      <c r="L14" s="735"/>
      <c r="M14" s="735"/>
      <c r="N14" s="735"/>
      <c r="O14" s="735"/>
      <c r="P14" s="735"/>
      <c r="Q14" s="735"/>
      <c r="R14" s="735"/>
      <c r="S14" s="735"/>
      <c r="T14" s="735"/>
      <c r="U14" s="735"/>
      <c r="V14" s="735"/>
      <c r="W14" s="735"/>
      <c r="X14" s="735"/>
      <c r="Y14" s="735"/>
      <c r="Z14" s="735"/>
      <c r="AA14" s="735"/>
      <c r="AB14" s="735"/>
      <c r="AC14" s="735"/>
      <c r="AD14" s="735"/>
      <c r="AE14" s="735"/>
      <c r="AF14" s="735"/>
      <c r="AG14" s="735"/>
      <c r="AH14" s="736"/>
    </row>
    <row r="15" spans="1:34" ht="27.95" customHeight="1" x14ac:dyDescent="0.15">
      <c r="A15" s="730"/>
      <c r="B15" s="731"/>
      <c r="C15" s="737" t="s">
        <v>122</v>
      </c>
      <c r="D15" s="737"/>
      <c r="E15" s="737"/>
      <c r="F15" s="737"/>
      <c r="G15" s="737"/>
      <c r="H15" s="738"/>
      <c r="I15" s="738"/>
      <c r="J15" s="738"/>
      <c r="K15" s="738"/>
      <c r="L15" s="738"/>
      <c r="M15" s="738"/>
      <c r="N15" s="738"/>
      <c r="O15" s="738"/>
      <c r="P15" s="738"/>
      <c r="Q15" s="738"/>
      <c r="R15" s="738"/>
      <c r="S15" s="738"/>
      <c r="T15" s="738"/>
      <c r="U15" s="738"/>
      <c r="V15" s="738"/>
      <c r="W15" s="738"/>
      <c r="X15" s="738"/>
      <c r="Y15" s="738"/>
      <c r="Z15" s="738"/>
      <c r="AA15" s="738"/>
      <c r="AB15" s="738"/>
      <c r="AC15" s="738"/>
      <c r="AD15" s="738"/>
      <c r="AE15" s="738"/>
      <c r="AF15" s="738"/>
      <c r="AG15" s="738"/>
      <c r="AH15" s="739"/>
    </row>
    <row r="16" spans="1:34" ht="15.75" customHeight="1" x14ac:dyDescent="0.15">
      <c r="A16" s="730"/>
      <c r="B16" s="731"/>
      <c r="C16" s="737" t="s">
        <v>46</v>
      </c>
      <c r="D16" s="737"/>
      <c r="E16" s="737"/>
      <c r="F16" s="737"/>
      <c r="G16" s="737"/>
      <c r="H16" s="593" t="s">
        <v>123</v>
      </c>
      <c r="I16" s="594"/>
      <c r="J16" s="594"/>
      <c r="K16" s="594"/>
      <c r="L16" s="595"/>
      <c r="M16" s="595"/>
      <c r="N16" s="96" t="s">
        <v>124</v>
      </c>
      <c r="O16" s="595"/>
      <c r="P16" s="595"/>
      <c r="Q16" s="97" t="s">
        <v>126</v>
      </c>
      <c r="R16" s="594"/>
      <c r="S16" s="594"/>
      <c r="T16" s="594"/>
      <c r="U16" s="594"/>
      <c r="V16" s="594"/>
      <c r="W16" s="594"/>
      <c r="X16" s="594"/>
      <c r="Y16" s="594"/>
      <c r="Z16" s="594"/>
      <c r="AA16" s="594"/>
      <c r="AB16" s="594"/>
      <c r="AC16" s="594"/>
      <c r="AD16" s="594"/>
      <c r="AE16" s="594"/>
      <c r="AF16" s="594"/>
      <c r="AG16" s="594"/>
      <c r="AH16" s="596"/>
    </row>
    <row r="17" spans="1:34" ht="15.75" customHeight="1" x14ac:dyDescent="0.15">
      <c r="A17" s="730"/>
      <c r="B17" s="731"/>
      <c r="C17" s="737"/>
      <c r="D17" s="737"/>
      <c r="E17" s="737"/>
      <c r="F17" s="737"/>
      <c r="G17" s="737"/>
      <c r="H17" s="597"/>
      <c r="I17" s="598"/>
      <c r="J17" s="598"/>
      <c r="K17" s="598"/>
      <c r="L17" s="98" t="s">
        <v>127</v>
      </c>
      <c r="M17" s="98" t="s">
        <v>128</v>
      </c>
      <c r="N17" s="598"/>
      <c r="O17" s="598"/>
      <c r="P17" s="598"/>
      <c r="Q17" s="598"/>
      <c r="R17" s="598"/>
      <c r="S17" s="598"/>
      <c r="T17" s="598"/>
      <c r="U17" s="598"/>
      <c r="V17" s="98" t="s">
        <v>129</v>
      </c>
      <c r="W17" s="98" t="s">
        <v>130</v>
      </c>
      <c r="X17" s="598"/>
      <c r="Y17" s="598"/>
      <c r="Z17" s="598"/>
      <c r="AA17" s="598"/>
      <c r="AB17" s="598"/>
      <c r="AC17" s="598"/>
      <c r="AD17" s="598"/>
      <c r="AE17" s="598"/>
      <c r="AF17" s="598"/>
      <c r="AG17" s="598"/>
      <c r="AH17" s="599"/>
    </row>
    <row r="18" spans="1:34" ht="15.75" customHeight="1" x14ac:dyDescent="0.15">
      <c r="A18" s="730"/>
      <c r="B18" s="731"/>
      <c r="C18" s="737"/>
      <c r="D18" s="737"/>
      <c r="E18" s="737"/>
      <c r="F18" s="737"/>
      <c r="G18" s="737"/>
      <c r="H18" s="597"/>
      <c r="I18" s="598"/>
      <c r="J18" s="598"/>
      <c r="K18" s="598"/>
      <c r="L18" s="98" t="s">
        <v>131</v>
      </c>
      <c r="M18" s="98" t="s">
        <v>132</v>
      </c>
      <c r="N18" s="598"/>
      <c r="O18" s="598"/>
      <c r="P18" s="598"/>
      <c r="Q18" s="598"/>
      <c r="R18" s="598"/>
      <c r="S18" s="598"/>
      <c r="T18" s="598"/>
      <c r="U18" s="598"/>
      <c r="V18" s="98" t="s">
        <v>133</v>
      </c>
      <c r="W18" s="98" t="s">
        <v>134</v>
      </c>
      <c r="X18" s="598"/>
      <c r="Y18" s="598"/>
      <c r="Z18" s="598"/>
      <c r="AA18" s="598"/>
      <c r="AB18" s="598"/>
      <c r="AC18" s="598"/>
      <c r="AD18" s="598"/>
      <c r="AE18" s="598"/>
      <c r="AF18" s="598"/>
      <c r="AG18" s="598"/>
      <c r="AH18" s="599"/>
    </row>
    <row r="19" spans="1:34" ht="18.95" customHeight="1" x14ac:dyDescent="0.15">
      <c r="A19" s="730"/>
      <c r="B19" s="731"/>
      <c r="C19" s="737"/>
      <c r="D19" s="737"/>
      <c r="E19" s="737"/>
      <c r="F19" s="737"/>
      <c r="G19" s="737"/>
      <c r="H19" s="600"/>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2"/>
    </row>
    <row r="20" spans="1:34" ht="16.350000000000001" customHeight="1" x14ac:dyDescent="0.15">
      <c r="A20" s="730"/>
      <c r="B20" s="731"/>
      <c r="C20" s="737" t="s">
        <v>135</v>
      </c>
      <c r="D20" s="737"/>
      <c r="E20" s="737"/>
      <c r="F20" s="737"/>
      <c r="G20" s="737"/>
      <c r="H20" s="603" t="s">
        <v>10</v>
      </c>
      <c r="I20" s="604"/>
      <c r="J20" s="605"/>
      <c r="K20" s="99"/>
      <c r="L20" s="100"/>
      <c r="M20" s="100"/>
      <c r="N20" s="100"/>
      <c r="O20" s="100"/>
      <c r="P20" s="100"/>
      <c r="Q20" s="100" t="s">
        <v>136</v>
      </c>
      <c r="R20" s="100"/>
      <c r="S20" s="100"/>
      <c r="T20" s="100"/>
      <c r="U20" s="101"/>
      <c r="V20" s="603" t="s">
        <v>47</v>
      </c>
      <c r="W20" s="604"/>
      <c r="X20" s="605"/>
      <c r="Y20" s="606"/>
      <c r="Z20" s="607"/>
      <c r="AA20" s="607"/>
      <c r="AB20" s="607"/>
      <c r="AC20" s="607"/>
      <c r="AD20" s="607"/>
      <c r="AE20" s="607"/>
      <c r="AF20" s="607"/>
      <c r="AG20" s="607"/>
      <c r="AH20" s="608"/>
    </row>
    <row r="21" spans="1:34" ht="16.350000000000001" customHeight="1" thickBot="1" x14ac:dyDescent="0.2">
      <c r="A21" s="732"/>
      <c r="B21" s="733"/>
      <c r="C21" s="740"/>
      <c r="D21" s="740"/>
      <c r="E21" s="740"/>
      <c r="F21" s="740"/>
      <c r="G21" s="740"/>
      <c r="H21" s="678" t="s">
        <v>137</v>
      </c>
      <c r="I21" s="678"/>
      <c r="J21" s="678"/>
      <c r="K21" s="679"/>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1"/>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7"/>
  <sheetViews>
    <sheetView showGridLines="0" view="pageBreakPreview" zoomScale="75" zoomScaleNormal="55" zoomScaleSheetLayoutView="75" workbookViewId="0"/>
  </sheetViews>
  <sheetFormatPr defaultColWidth="4.5" defaultRowHeight="20.25" customHeight="1" x14ac:dyDescent="0.15"/>
  <cols>
    <col min="1" max="1" width="1.375" style="210" customWidth="1"/>
    <col min="2" max="56" width="5.625" style="210" customWidth="1"/>
    <col min="57" max="16384" width="4.5" style="210"/>
  </cols>
  <sheetData>
    <row r="1" spans="1:57" s="172" customFormat="1" ht="20.25" customHeight="1" x14ac:dyDescent="0.15">
      <c r="A1" s="167"/>
      <c r="B1" s="167"/>
      <c r="C1" s="168" t="s">
        <v>347</v>
      </c>
      <c r="D1" s="168"/>
      <c r="E1" s="167"/>
      <c r="F1" s="167"/>
      <c r="G1" s="169" t="s">
        <v>259</v>
      </c>
      <c r="H1" s="167"/>
      <c r="I1" s="167"/>
      <c r="J1" s="168"/>
      <c r="K1" s="168"/>
      <c r="L1" s="168"/>
      <c r="M1" s="168"/>
      <c r="N1" s="167"/>
      <c r="O1" s="167"/>
      <c r="P1" s="167"/>
      <c r="Q1" s="167"/>
      <c r="R1" s="167"/>
      <c r="S1" s="167"/>
      <c r="T1" s="167"/>
      <c r="U1" s="167"/>
      <c r="V1" s="167"/>
      <c r="W1" s="167"/>
      <c r="X1" s="167"/>
      <c r="Y1" s="167"/>
      <c r="Z1" s="167"/>
      <c r="AA1" s="167"/>
      <c r="AB1" s="167"/>
      <c r="AC1" s="167"/>
      <c r="AD1" s="167"/>
      <c r="AE1" s="167"/>
      <c r="AF1" s="167"/>
      <c r="AG1" s="167"/>
      <c r="AH1" s="167"/>
      <c r="AI1" s="167"/>
      <c r="AJ1" s="167"/>
      <c r="AK1" s="170" t="s">
        <v>260</v>
      </c>
      <c r="AL1" s="170" t="s">
        <v>261</v>
      </c>
      <c r="AM1" s="768" t="s">
        <v>177</v>
      </c>
      <c r="AN1" s="768"/>
      <c r="AO1" s="768"/>
      <c r="AP1" s="768"/>
      <c r="AQ1" s="768"/>
      <c r="AR1" s="768"/>
      <c r="AS1" s="768"/>
      <c r="AT1" s="768"/>
      <c r="AU1" s="768"/>
      <c r="AV1" s="768"/>
      <c r="AW1" s="768"/>
      <c r="AX1" s="768"/>
      <c r="AY1" s="768"/>
      <c r="AZ1" s="768"/>
      <c r="BA1" s="768"/>
      <c r="BB1" s="171" t="s">
        <v>125</v>
      </c>
      <c r="BC1" s="167"/>
      <c r="BD1" s="167"/>
    </row>
    <row r="2" spans="1:57" s="175" customFormat="1" ht="20.25" customHeight="1" x14ac:dyDescent="0.15">
      <c r="A2" s="173"/>
      <c r="B2" s="173"/>
      <c r="C2" s="173"/>
      <c r="D2" s="169"/>
      <c r="E2" s="173"/>
      <c r="F2" s="173"/>
      <c r="G2" s="173"/>
      <c r="H2" s="169"/>
      <c r="I2" s="170"/>
      <c r="J2" s="170"/>
      <c r="K2" s="170"/>
      <c r="L2" s="170"/>
      <c r="M2" s="170"/>
      <c r="N2" s="173"/>
      <c r="O2" s="173"/>
      <c r="P2" s="173"/>
      <c r="Q2" s="173"/>
      <c r="R2" s="173"/>
      <c r="S2" s="173"/>
      <c r="T2" s="170" t="s">
        <v>262</v>
      </c>
      <c r="U2" s="769">
        <v>5</v>
      </c>
      <c r="V2" s="769"/>
      <c r="W2" s="170" t="s">
        <v>263</v>
      </c>
      <c r="X2" s="770">
        <f>IF(U2=0,"",YEAR(DATE(2018+U2,1,1)))</f>
        <v>2023</v>
      </c>
      <c r="Y2" s="770"/>
      <c r="Z2" s="173" t="s">
        <v>264</v>
      </c>
      <c r="AA2" s="173" t="s">
        <v>265</v>
      </c>
      <c r="AB2" s="769">
        <v>4</v>
      </c>
      <c r="AC2" s="769"/>
      <c r="AD2" s="173" t="s">
        <v>266</v>
      </c>
      <c r="AE2" s="173"/>
      <c r="AF2" s="173"/>
      <c r="AG2" s="173"/>
      <c r="AH2" s="173"/>
      <c r="AI2" s="173"/>
      <c r="AJ2" s="171"/>
      <c r="AK2" s="170" t="s">
        <v>267</v>
      </c>
      <c r="AL2" s="170" t="s">
        <v>268</v>
      </c>
      <c r="AM2" s="769"/>
      <c r="AN2" s="769"/>
      <c r="AO2" s="769"/>
      <c r="AP2" s="769"/>
      <c r="AQ2" s="769"/>
      <c r="AR2" s="769"/>
      <c r="AS2" s="769"/>
      <c r="AT2" s="769"/>
      <c r="AU2" s="769"/>
      <c r="AV2" s="769"/>
      <c r="AW2" s="769"/>
      <c r="AX2" s="769"/>
      <c r="AY2" s="769"/>
      <c r="AZ2" s="769"/>
      <c r="BA2" s="769"/>
      <c r="BB2" s="171" t="s">
        <v>125</v>
      </c>
      <c r="BC2" s="170"/>
      <c r="BD2" s="170"/>
      <c r="BE2" s="174"/>
    </row>
    <row r="3" spans="1:57" s="175" customFormat="1" ht="20.25" customHeight="1" x14ac:dyDescent="0.15">
      <c r="A3" s="173"/>
      <c r="B3" s="173"/>
      <c r="C3" s="173"/>
      <c r="D3" s="169"/>
      <c r="E3" s="173"/>
      <c r="F3" s="173"/>
      <c r="G3" s="173"/>
      <c r="H3" s="169"/>
      <c r="I3" s="170"/>
      <c r="J3" s="170"/>
      <c r="K3" s="170"/>
      <c r="L3" s="170"/>
      <c r="M3" s="170"/>
      <c r="N3" s="173"/>
      <c r="O3" s="173"/>
      <c r="P3" s="173"/>
      <c r="Q3" s="173"/>
      <c r="R3" s="173"/>
      <c r="S3" s="173"/>
      <c r="T3" s="176"/>
      <c r="U3" s="177"/>
      <c r="V3" s="177"/>
      <c r="W3" s="178"/>
      <c r="X3" s="177"/>
      <c r="Y3" s="177"/>
      <c r="Z3" s="179"/>
      <c r="AA3" s="179"/>
      <c r="AB3" s="177"/>
      <c r="AC3" s="177"/>
      <c r="AD3" s="180"/>
      <c r="AE3" s="173"/>
      <c r="AF3" s="173"/>
      <c r="AG3" s="173"/>
      <c r="AH3" s="173"/>
      <c r="AI3" s="173"/>
      <c r="AJ3" s="171"/>
      <c r="AK3" s="170"/>
      <c r="AL3" s="170"/>
      <c r="AM3" s="181"/>
      <c r="AN3" s="181"/>
      <c r="AO3" s="181"/>
      <c r="AP3" s="181"/>
      <c r="AQ3" s="181"/>
      <c r="AR3" s="181"/>
      <c r="AS3" s="181"/>
      <c r="AT3" s="181"/>
      <c r="AU3" s="181"/>
      <c r="AV3" s="181"/>
      <c r="AW3" s="181"/>
      <c r="AX3" s="181"/>
      <c r="AY3" s="182" t="s">
        <v>269</v>
      </c>
      <c r="AZ3" s="771" t="s">
        <v>270</v>
      </c>
      <c r="BA3" s="771"/>
      <c r="BB3" s="771"/>
      <c r="BC3" s="771"/>
      <c r="BD3" s="170"/>
      <c r="BE3" s="174"/>
    </row>
    <row r="4" spans="1:57" s="175" customFormat="1" ht="20.25" customHeight="1" x14ac:dyDescent="0.15">
      <c r="A4" s="173"/>
      <c r="B4" s="183"/>
      <c r="C4" s="183"/>
      <c r="D4" s="183"/>
      <c r="E4" s="183"/>
      <c r="F4" s="183"/>
      <c r="G4" s="183"/>
      <c r="H4" s="183"/>
      <c r="I4" s="183"/>
      <c r="J4" s="184"/>
      <c r="K4" s="185"/>
      <c r="L4" s="185"/>
      <c r="M4" s="185"/>
      <c r="N4" s="185"/>
      <c r="O4" s="185"/>
      <c r="P4" s="186"/>
      <c r="Q4" s="185"/>
      <c r="R4" s="185"/>
      <c r="S4" s="187"/>
      <c r="T4" s="173"/>
      <c r="U4" s="173"/>
      <c r="V4" s="173"/>
      <c r="W4" s="173"/>
      <c r="X4" s="173"/>
      <c r="Y4" s="173"/>
      <c r="Z4" s="179"/>
      <c r="AA4" s="179"/>
      <c r="AB4" s="177"/>
      <c r="AC4" s="177"/>
      <c r="AD4" s="180"/>
      <c r="AE4" s="173"/>
      <c r="AF4" s="173"/>
      <c r="AG4" s="173"/>
      <c r="AH4" s="173"/>
      <c r="AI4" s="173"/>
      <c r="AJ4" s="171"/>
      <c r="AK4" s="170"/>
      <c r="AL4" s="170"/>
      <c r="AM4" s="181"/>
      <c r="AN4" s="181"/>
      <c r="AO4" s="181"/>
      <c r="AP4" s="181"/>
      <c r="AQ4" s="181"/>
      <c r="AR4" s="181"/>
      <c r="AS4" s="181"/>
      <c r="AT4" s="181"/>
      <c r="AU4" s="181"/>
      <c r="AV4" s="181"/>
      <c r="AW4" s="181"/>
      <c r="AX4" s="181"/>
      <c r="AY4" s="182" t="s">
        <v>271</v>
      </c>
      <c r="AZ4" s="771" t="s">
        <v>272</v>
      </c>
      <c r="BA4" s="771"/>
      <c r="BB4" s="771"/>
      <c r="BC4" s="771"/>
      <c r="BD4" s="170"/>
      <c r="BE4" s="174"/>
    </row>
    <row r="5" spans="1:57" s="175" customFormat="1" ht="20.25" customHeight="1" x14ac:dyDescent="0.15">
      <c r="A5" s="173"/>
      <c r="B5" s="188"/>
      <c r="C5" s="188"/>
      <c r="D5" s="188"/>
      <c r="E5" s="188"/>
      <c r="F5" s="188"/>
      <c r="G5" s="188"/>
      <c r="H5" s="188"/>
      <c r="I5" s="188"/>
      <c r="J5" s="189"/>
      <c r="K5" s="190"/>
      <c r="L5" s="191"/>
      <c r="M5" s="191"/>
      <c r="N5" s="191"/>
      <c r="O5" s="191"/>
      <c r="P5" s="188"/>
      <c r="Q5" s="192"/>
      <c r="R5" s="192"/>
      <c r="S5" s="193"/>
      <c r="T5" s="173"/>
      <c r="U5" s="173"/>
      <c r="V5" s="173"/>
      <c r="W5" s="173"/>
      <c r="X5" s="173"/>
      <c r="Y5" s="173"/>
      <c r="Z5" s="179"/>
      <c r="AA5" s="179"/>
      <c r="AB5" s="177"/>
      <c r="AC5" s="177"/>
      <c r="AD5" s="194"/>
      <c r="AE5" s="194"/>
      <c r="AF5" s="194"/>
      <c r="AG5" s="194"/>
      <c r="AH5" s="173"/>
      <c r="AI5" s="173"/>
      <c r="AJ5" s="194" t="s">
        <v>273</v>
      </c>
      <c r="AK5" s="194"/>
      <c r="AL5" s="194"/>
      <c r="AM5" s="194"/>
      <c r="AN5" s="194"/>
      <c r="AO5" s="194"/>
      <c r="AP5" s="194"/>
      <c r="AQ5" s="194"/>
      <c r="AR5" s="183"/>
      <c r="AS5" s="183"/>
      <c r="AT5" s="195"/>
      <c r="AU5" s="194"/>
      <c r="AV5" s="785">
        <v>40</v>
      </c>
      <c r="AW5" s="786"/>
      <c r="AX5" s="195" t="s">
        <v>274</v>
      </c>
      <c r="AY5" s="194"/>
      <c r="AZ5" s="785">
        <v>160</v>
      </c>
      <c r="BA5" s="786"/>
      <c r="BB5" s="195" t="s">
        <v>275</v>
      </c>
      <c r="BC5" s="194"/>
      <c r="BD5" s="173"/>
      <c r="BE5" s="174"/>
    </row>
    <row r="6" spans="1:57" s="175" customFormat="1" ht="20.25" customHeight="1" x14ac:dyDescent="0.15">
      <c r="A6" s="173"/>
      <c r="B6" s="188"/>
      <c r="C6" s="188"/>
      <c r="D6" s="188"/>
      <c r="E6" s="188"/>
      <c r="F6" s="188"/>
      <c r="G6" s="188"/>
      <c r="H6" s="188"/>
      <c r="I6" s="188"/>
      <c r="J6" s="188"/>
      <c r="K6" s="196"/>
      <c r="L6" s="196"/>
      <c r="M6" s="196"/>
      <c r="N6" s="188"/>
      <c r="O6" s="197"/>
      <c r="P6" s="198"/>
      <c r="Q6" s="198"/>
      <c r="R6" s="199"/>
      <c r="S6" s="200"/>
      <c r="T6" s="173"/>
      <c r="U6" s="173"/>
      <c r="V6" s="173"/>
      <c r="W6" s="173"/>
      <c r="X6" s="173"/>
      <c r="Y6" s="173"/>
      <c r="Z6" s="179"/>
      <c r="AA6" s="179"/>
      <c r="AB6" s="177"/>
      <c r="AC6" s="177"/>
      <c r="AD6" s="201"/>
      <c r="AE6" s="167"/>
      <c r="AF6" s="167"/>
      <c r="AG6" s="167"/>
      <c r="AH6" s="173"/>
      <c r="AI6" s="173"/>
      <c r="AJ6" s="173"/>
      <c r="AK6" s="173"/>
      <c r="AL6" s="167"/>
      <c r="AM6" s="167"/>
      <c r="AN6" s="202"/>
      <c r="AO6" s="203"/>
      <c r="AP6" s="203"/>
      <c r="AQ6" s="204"/>
      <c r="AR6" s="204"/>
      <c r="AS6" s="204"/>
      <c r="AT6" s="204"/>
      <c r="AU6" s="204"/>
      <c r="AV6" s="204"/>
      <c r="AW6" s="194" t="s">
        <v>276</v>
      </c>
      <c r="AX6" s="194"/>
      <c r="AY6" s="194"/>
      <c r="AZ6" s="787">
        <f>DAY(EOMONTH(DATE(X2,AB2,1),0))</f>
        <v>30</v>
      </c>
      <c r="BA6" s="788"/>
      <c r="BB6" s="195" t="s">
        <v>277</v>
      </c>
      <c r="BC6" s="173"/>
      <c r="BD6" s="173"/>
      <c r="BE6" s="174"/>
    </row>
    <row r="7" spans="1:57" ht="20.25" customHeight="1" thickBot="1" x14ac:dyDescent="0.2">
      <c r="A7" s="205"/>
      <c r="B7" s="205"/>
      <c r="C7" s="206"/>
      <c r="D7" s="206"/>
      <c r="E7" s="205"/>
      <c r="F7" s="205"/>
      <c r="G7" s="207"/>
      <c r="H7" s="205"/>
      <c r="I7" s="205"/>
      <c r="J7" s="205"/>
      <c r="K7" s="205"/>
      <c r="L7" s="205"/>
      <c r="M7" s="205"/>
      <c r="N7" s="205"/>
      <c r="O7" s="205"/>
      <c r="P7" s="205"/>
      <c r="Q7" s="205"/>
      <c r="R7" s="205"/>
      <c r="S7" s="206"/>
      <c r="T7" s="205"/>
      <c r="U7" s="205"/>
      <c r="V7" s="205"/>
      <c r="W7" s="205"/>
      <c r="X7" s="205"/>
      <c r="Y7" s="205"/>
      <c r="Z7" s="205"/>
      <c r="AA7" s="205"/>
      <c r="AB7" s="205"/>
      <c r="AC7" s="205"/>
      <c r="AD7" s="205"/>
      <c r="AE7" s="205"/>
      <c r="AF7" s="205"/>
      <c r="AG7" s="205"/>
      <c r="AH7" s="205"/>
      <c r="AI7" s="205"/>
      <c r="AJ7" s="206"/>
      <c r="AK7" s="205"/>
      <c r="AL7" s="205"/>
      <c r="AM7" s="205"/>
      <c r="AN7" s="205"/>
      <c r="AO7" s="205"/>
      <c r="AP7" s="205"/>
      <c r="AQ7" s="205"/>
      <c r="AR7" s="205"/>
      <c r="AS7" s="205"/>
      <c r="AT7" s="205"/>
      <c r="AU7" s="205"/>
      <c r="AV7" s="205"/>
      <c r="AW7" s="205"/>
      <c r="AX7" s="205"/>
      <c r="AY7" s="205"/>
      <c r="AZ7" s="205"/>
      <c r="BA7" s="205"/>
      <c r="BB7" s="205"/>
      <c r="BC7" s="208"/>
      <c r="BD7" s="208"/>
      <c r="BE7" s="209"/>
    </row>
    <row r="8" spans="1:57" ht="20.25" customHeight="1" thickBot="1" x14ac:dyDescent="0.2">
      <c r="A8" s="205"/>
      <c r="B8" s="751" t="s">
        <v>278</v>
      </c>
      <c r="C8" s="754" t="s">
        <v>279</v>
      </c>
      <c r="D8" s="755"/>
      <c r="E8" s="760" t="s">
        <v>280</v>
      </c>
      <c r="F8" s="755"/>
      <c r="G8" s="760" t="s">
        <v>281</v>
      </c>
      <c r="H8" s="754"/>
      <c r="I8" s="754"/>
      <c r="J8" s="754"/>
      <c r="K8" s="755"/>
      <c r="L8" s="760" t="s">
        <v>282</v>
      </c>
      <c r="M8" s="754"/>
      <c r="N8" s="754"/>
      <c r="O8" s="763"/>
      <c r="P8" s="766" t="s">
        <v>283</v>
      </c>
      <c r="Q8" s="767"/>
      <c r="R8" s="767"/>
      <c r="S8" s="767"/>
      <c r="T8" s="767"/>
      <c r="U8" s="767"/>
      <c r="V8" s="767"/>
      <c r="W8" s="767"/>
      <c r="X8" s="767"/>
      <c r="Y8" s="767"/>
      <c r="Z8" s="767"/>
      <c r="AA8" s="767"/>
      <c r="AB8" s="767"/>
      <c r="AC8" s="767"/>
      <c r="AD8" s="767"/>
      <c r="AE8" s="767"/>
      <c r="AF8" s="767"/>
      <c r="AG8" s="767"/>
      <c r="AH8" s="767"/>
      <c r="AI8" s="767"/>
      <c r="AJ8" s="767"/>
      <c r="AK8" s="767"/>
      <c r="AL8" s="767"/>
      <c r="AM8" s="767"/>
      <c r="AN8" s="767"/>
      <c r="AO8" s="767"/>
      <c r="AP8" s="767"/>
      <c r="AQ8" s="767"/>
      <c r="AR8" s="767"/>
      <c r="AS8" s="767"/>
      <c r="AT8" s="767"/>
      <c r="AU8" s="772" t="str">
        <f>IF(AZ3="４週","(9)1～4週目の勤務時間数合計","(9)1か月の勤務時間数合計")</f>
        <v>(9)1～4週目の勤務時間数合計</v>
      </c>
      <c r="AV8" s="773"/>
      <c r="AW8" s="772" t="s">
        <v>284</v>
      </c>
      <c r="AX8" s="773"/>
      <c r="AY8" s="780" t="s">
        <v>285</v>
      </c>
      <c r="AZ8" s="780"/>
      <c r="BA8" s="780"/>
      <c r="BB8" s="780"/>
      <c r="BC8" s="780"/>
      <c r="BD8" s="780"/>
    </row>
    <row r="9" spans="1:57" ht="20.25" customHeight="1" thickBot="1" x14ac:dyDescent="0.2">
      <c r="A9" s="205"/>
      <c r="B9" s="752"/>
      <c r="C9" s="756"/>
      <c r="D9" s="757"/>
      <c r="E9" s="761"/>
      <c r="F9" s="757"/>
      <c r="G9" s="761"/>
      <c r="H9" s="756"/>
      <c r="I9" s="756"/>
      <c r="J9" s="756"/>
      <c r="K9" s="757"/>
      <c r="L9" s="761"/>
      <c r="M9" s="756"/>
      <c r="N9" s="756"/>
      <c r="O9" s="764"/>
      <c r="P9" s="782" t="s">
        <v>286</v>
      </c>
      <c r="Q9" s="783"/>
      <c r="R9" s="783"/>
      <c r="S9" s="783"/>
      <c r="T9" s="783"/>
      <c r="U9" s="783"/>
      <c r="V9" s="784"/>
      <c r="W9" s="782" t="s">
        <v>287</v>
      </c>
      <c r="X9" s="783"/>
      <c r="Y9" s="783"/>
      <c r="Z9" s="783"/>
      <c r="AA9" s="783"/>
      <c r="AB9" s="783"/>
      <c r="AC9" s="784"/>
      <c r="AD9" s="782" t="s">
        <v>288</v>
      </c>
      <c r="AE9" s="783"/>
      <c r="AF9" s="783"/>
      <c r="AG9" s="783"/>
      <c r="AH9" s="783"/>
      <c r="AI9" s="783"/>
      <c r="AJ9" s="784"/>
      <c r="AK9" s="782" t="s">
        <v>289</v>
      </c>
      <c r="AL9" s="783"/>
      <c r="AM9" s="783"/>
      <c r="AN9" s="783"/>
      <c r="AO9" s="783"/>
      <c r="AP9" s="783"/>
      <c r="AQ9" s="784"/>
      <c r="AR9" s="782" t="s">
        <v>290</v>
      </c>
      <c r="AS9" s="783"/>
      <c r="AT9" s="784"/>
      <c r="AU9" s="774"/>
      <c r="AV9" s="775"/>
      <c r="AW9" s="774"/>
      <c r="AX9" s="775"/>
      <c r="AY9" s="780"/>
      <c r="AZ9" s="780"/>
      <c r="BA9" s="780"/>
      <c r="BB9" s="780"/>
      <c r="BC9" s="780"/>
      <c r="BD9" s="780"/>
    </row>
    <row r="10" spans="1:57" ht="20.25" customHeight="1" thickBot="1" x14ac:dyDescent="0.2">
      <c r="A10" s="205"/>
      <c r="B10" s="752"/>
      <c r="C10" s="756"/>
      <c r="D10" s="757"/>
      <c r="E10" s="761"/>
      <c r="F10" s="757"/>
      <c r="G10" s="761"/>
      <c r="H10" s="756"/>
      <c r="I10" s="756"/>
      <c r="J10" s="756"/>
      <c r="K10" s="757"/>
      <c r="L10" s="761"/>
      <c r="M10" s="756"/>
      <c r="N10" s="756"/>
      <c r="O10" s="764"/>
      <c r="P10" s="211">
        <f>DAY(DATE($X$2,$AB$2,1))</f>
        <v>1</v>
      </c>
      <c r="Q10" s="212">
        <f>DAY(DATE($X$2,$AB$2,2))</f>
        <v>2</v>
      </c>
      <c r="R10" s="212">
        <f>DAY(DATE($X$2,$AB$2,3))</f>
        <v>3</v>
      </c>
      <c r="S10" s="212">
        <f>DAY(DATE($X$2,$AB$2,4))</f>
        <v>4</v>
      </c>
      <c r="T10" s="212">
        <f>DAY(DATE($X$2,$AB$2,5))</f>
        <v>5</v>
      </c>
      <c r="U10" s="212">
        <f>DAY(DATE($X$2,$AB$2,6))</f>
        <v>6</v>
      </c>
      <c r="V10" s="213">
        <f>DAY(DATE($X$2,$AB$2,7))</f>
        <v>7</v>
      </c>
      <c r="W10" s="211">
        <f>DAY(DATE($X$2,$AB$2,8))</f>
        <v>8</v>
      </c>
      <c r="X10" s="212">
        <f>DAY(DATE($X$2,$AB$2,9))</f>
        <v>9</v>
      </c>
      <c r="Y10" s="212">
        <f>DAY(DATE($X$2,$AB$2,10))</f>
        <v>10</v>
      </c>
      <c r="Z10" s="212">
        <f>DAY(DATE($X$2,$AB$2,11))</f>
        <v>11</v>
      </c>
      <c r="AA10" s="212">
        <f>DAY(DATE($X$2,$AB$2,12))</f>
        <v>12</v>
      </c>
      <c r="AB10" s="212">
        <f>DAY(DATE($X$2,$AB$2,13))</f>
        <v>13</v>
      </c>
      <c r="AC10" s="213">
        <f>DAY(DATE($X$2,$AB$2,14))</f>
        <v>14</v>
      </c>
      <c r="AD10" s="211">
        <f>DAY(DATE($X$2,$AB$2,15))</f>
        <v>15</v>
      </c>
      <c r="AE10" s="212">
        <f>DAY(DATE($X$2,$AB$2,16))</f>
        <v>16</v>
      </c>
      <c r="AF10" s="212">
        <f>DAY(DATE($X$2,$AB$2,17))</f>
        <v>17</v>
      </c>
      <c r="AG10" s="212">
        <f>DAY(DATE($X$2,$AB$2,18))</f>
        <v>18</v>
      </c>
      <c r="AH10" s="212">
        <f>DAY(DATE($X$2,$AB$2,19))</f>
        <v>19</v>
      </c>
      <c r="AI10" s="212">
        <f>DAY(DATE($X$2,$AB$2,20))</f>
        <v>20</v>
      </c>
      <c r="AJ10" s="213">
        <f>DAY(DATE($X$2,$AB$2,21))</f>
        <v>21</v>
      </c>
      <c r="AK10" s="211">
        <f>DAY(DATE($X$2,$AB$2,22))</f>
        <v>22</v>
      </c>
      <c r="AL10" s="212">
        <f>DAY(DATE($X$2,$AB$2,23))</f>
        <v>23</v>
      </c>
      <c r="AM10" s="212">
        <f>DAY(DATE($X$2,$AB$2,24))</f>
        <v>24</v>
      </c>
      <c r="AN10" s="212">
        <f>DAY(DATE($X$2,$AB$2,25))</f>
        <v>25</v>
      </c>
      <c r="AO10" s="212">
        <f>DAY(DATE($X$2,$AB$2,26))</f>
        <v>26</v>
      </c>
      <c r="AP10" s="212">
        <f>DAY(DATE($X$2,$AB$2,27))</f>
        <v>27</v>
      </c>
      <c r="AQ10" s="213">
        <f>DAY(DATE($X$2,$AB$2,28))</f>
        <v>28</v>
      </c>
      <c r="AR10" s="211" t="str">
        <f>IF(AZ3="暦月",IF(DAY(DATE($X$2,$AB$2,29))=29,29,""),"")</f>
        <v/>
      </c>
      <c r="AS10" s="212" t="str">
        <f>IF(AZ3="暦月",IF(DAY(DATE($X$2,$AB$2,30))=30,30,""),"")</f>
        <v/>
      </c>
      <c r="AT10" s="214" t="str">
        <f>IF(AZ3="暦月",IF(DAY(DATE($X$2,$AB$2,31))=31,31,""),"")</f>
        <v/>
      </c>
      <c r="AU10" s="774"/>
      <c r="AV10" s="775"/>
      <c r="AW10" s="774"/>
      <c r="AX10" s="775"/>
      <c r="AY10" s="780"/>
      <c r="AZ10" s="780"/>
      <c r="BA10" s="780"/>
      <c r="BB10" s="780"/>
      <c r="BC10" s="780"/>
      <c r="BD10" s="780"/>
    </row>
    <row r="11" spans="1:57" ht="20.25" hidden="1" customHeight="1" thickBot="1" x14ac:dyDescent="0.2">
      <c r="A11" s="205"/>
      <c r="B11" s="752"/>
      <c r="C11" s="756"/>
      <c r="D11" s="757"/>
      <c r="E11" s="761"/>
      <c r="F11" s="757"/>
      <c r="G11" s="761"/>
      <c r="H11" s="756"/>
      <c r="I11" s="756"/>
      <c r="J11" s="756"/>
      <c r="K11" s="757"/>
      <c r="L11" s="761"/>
      <c r="M11" s="756"/>
      <c r="N11" s="756"/>
      <c r="O11" s="764"/>
      <c r="P11" s="211">
        <f>WEEKDAY(DATE($X$2,$AB$2,1))</f>
        <v>7</v>
      </c>
      <c r="Q11" s="212">
        <f>WEEKDAY(DATE($X$2,$AB$2,2))</f>
        <v>1</v>
      </c>
      <c r="R11" s="212">
        <f>WEEKDAY(DATE($X$2,$AB$2,3))</f>
        <v>2</v>
      </c>
      <c r="S11" s="212">
        <f>WEEKDAY(DATE($X$2,$AB$2,4))</f>
        <v>3</v>
      </c>
      <c r="T11" s="212">
        <f>WEEKDAY(DATE($X$2,$AB$2,5))</f>
        <v>4</v>
      </c>
      <c r="U11" s="212">
        <f>WEEKDAY(DATE($X$2,$AB$2,6))</f>
        <v>5</v>
      </c>
      <c r="V11" s="213">
        <f>WEEKDAY(DATE($X$2,$AB$2,7))</f>
        <v>6</v>
      </c>
      <c r="W11" s="211">
        <f>WEEKDAY(DATE($X$2,$AB$2,8))</f>
        <v>7</v>
      </c>
      <c r="X11" s="212">
        <f>WEEKDAY(DATE($X$2,$AB$2,9))</f>
        <v>1</v>
      </c>
      <c r="Y11" s="212">
        <f>WEEKDAY(DATE($X$2,$AB$2,10))</f>
        <v>2</v>
      </c>
      <c r="Z11" s="212">
        <f>WEEKDAY(DATE($X$2,$AB$2,11))</f>
        <v>3</v>
      </c>
      <c r="AA11" s="212">
        <f>WEEKDAY(DATE($X$2,$AB$2,12))</f>
        <v>4</v>
      </c>
      <c r="AB11" s="212">
        <f>WEEKDAY(DATE($X$2,$AB$2,13))</f>
        <v>5</v>
      </c>
      <c r="AC11" s="213">
        <f>WEEKDAY(DATE($X$2,$AB$2,14))</f>
        <v>6</v>
      </c>
      <c r="AD11" s="211">
        <f>WEEKDAY(DATE($X$2,$AB$2,15))</f>
        <v>7</v>
      </c>
      <c r="AE11" s="212">
        <f>WEEKDAY(DATE($X$2,$AB$2,16))</f>
        <v>1</v>
      </c>
      <c r="AF11" s="212">
        <f>WEEKDAY(DATE($X$2,$AB$2,17))</f>
        <v>2</v>
      </c>
      <c r="AG11" s="212">
        <f>WEEKDAY(DATE($X$2,$AB$2,18))</f>
        <v>3</v>
      </c>
      <c r="AH11" s="212">
        <f>WEEKDAY(DATE($X$2,$AB$2,19))</f>
        <v>4</v>
      </c>
      <c r="AI11" s="212">
        <f>WEEKDAY(DATE($X$2,$AB$2,20))</f>
        <v>5</v>
      </c>
      <c r="AJ11" s="213">
        <f>WEEKDAY(DATE($X$2,$AB$2,21))</f>
        <v>6</v>
      </c>
      <c r="AK11" s="211">
        <f>WEEKDAY(DATE($X$2,$AB$2,22))</f>
        <v>7</v>
      </c>
      <c r="AL11" s="212">
        <f>WEEKDAY(DATE($X$2,$AB$2,23))</f>
        <v>1</v>
      </c>
      <c r="AM11" s="212">
        <f>WEEKDAY(DATE($X$2,$AB$2,24))</f>
        <v>2</v>
      </c>
      <c r="AN11" s="212">
        <f>WEEKDAY(DATE($X$2,$AB$2,25))</f>
        <v>3</v>
      </c>
      <c r="AO11" s="212">
        <f>WEEKDAY(DATE($X$2,$AB$2,26))</f>
        <v>4</v>
      </c>
      <c r="AP11" s="212">
        <f>WEEKDAY(DATE($X$2,$AB$2,27))</f>
        <v>5</v>
      </c>
      <c r="AQ11" s="213">
        <f>WEEKDAY(DATE($X$2,$AB$2,28))</f>
        <v>6</v>
      </c>
      <c r="AR11" s="211">
        <f>IF(AR10=29,WEEKDAY(DATE($X$2,$AB$2,29)),0)</f>
        <v>0</v>
      </c>
      <c r="AS11" s="212">
        <f>IF(AS10=30,WEEKDAY(DATE($X$2,$AB$2,30)),0)</f>
        <v>0</v>
      </c>
      <c r="AT11" s="214">
        <f>IF(AT10=31,WEEKDAY(DATE($X$2,$AB$2,31)),0)</f>
        <v>0</v>
      </c>
      <c r="AU11" s="776"/>
      <c r="AV11" s="777"/>
      <c r="AW11" s="776"/>
      <c r="AX11" s="777"/>
      <c r="AY11" s="781"/>
      <c r="AZ11" s="781"/>
      <c r="BA11" s="781"/>
      <c r="BB11" s="781"/>
      <c r="BC11" s="781"/>
      <c r="BD11" s="781"/>
    </row>
    <row r="12" spans="1:57" ht="20.25" customHeight="1" thickBot="1" x14ac:dyDescent="0.2">
      <c r="A12" s="205"/>
      <c r="B12" s="753"/>
      <c r="C12" s="758"/>
      <c r="D12" s="759"/>
      <c r="E12" s="762"/>
      <c r="F12" s="759"/>
      <c r="G12" s="762"/>
      <c r="H12" s="758"/>
      <c r="I12" s="758"/>
      <c r="J12" s="758"/>
      <c r="K12" s="759"/>
      <c r="L12" s="762"/>
      <c r="M12" s="758"/>
      <c r="N12" s="758"/>
      <c r="O12" s="765"/>
      <c r="P12" s="215" t="str">
        <f>IF(P11=1,"日",IF(P11=2,"月",IF(P11=3,"火",IF(P11=4,"水",IF(P11=5,"木",IF(P11=6,"金","土"))))))</f>
        <v>土</v>
      </c>
      <c r="Q12" s="216" t="str">
        <f t="shared" ref="Q12:AQ12" si="0">IF(Q11=1,"日",IF(Q11=2,"月",IF(Q11=3,"火",IF(Q11=4,"水",IF(Q11=5,"木",IF(Q11=6,"金","土"))))))</f>
        <v>日</v>
      </c>
      <c r="R12" s="216" t="str">
        <f t="shared" si="0"/>
        <v>月</v>
      </c>
      <c r="S12" s="216" t="str">
        <f t="shared" si="0"/>
        <v>火</v>
      </c>
      <c r="T12" s="216" t="str">
        <f t="shared" si="0"/>
        <v>水</v>
      </c>
      <c r="U12" s="216" t="str">
        <f t="shared" si="0"/>
        <v>木</v>
      </c>
      <c r="V12" s="217" t="str">
        <f t="shared" si="0"/>
        <v>金</v>
      </c>
      <c r="W12" s="215" t="str">
        <f t="shared" si="0"/>
        <v>土</v>
      </c>
      <c r="X12" s="216" t="str">
        <f t="shared" si="0"/>
        <v>日</v>
      </c>
      <c r="Y12" s="216" t="str">
        <f t="shared" si="0"/>
        <v>月</v>
      </c>
      <c r="Z12" s="216" t="str">
        <f t="shared" si="0"/>
        <v>火</v>
      </c>
      <c r="AA12" s="216" t="str">
        <f t="shared" si="0"/>
        <v>水</v>
      </c>
      <c r="AB12" s="216" t="str">
        <f t="shared" si="0"/>
        <v>木</v>
      </c>
      <c r="AC12" s="217" t="str">
        <f t="shared" si="0"/>
        <v>金</v>
      </c>
      <c r="AD12" s="215" t="str">
        <f t="shared" si="0"/>
        <v>土</v>
      </c>
      <c r="AE12" s="216" t="str">
        <f t="shared" si="0"/>
        <v>日</v>
      </c>
      <c r="AF12" s="216" t="str">
        <f t="shared" si="0"/>
        <v>月</v>
      </c>
      <c r="AG12" s="216" t="str">
        <f t="shared" si="0"/>
        <v>火</v>
      </c>
      <c r="AH12" s="216" t="str">
        <f t="shared" si="0"/>
        <v>水</v>
      </c>
      <c r="AI12" s="216" t="str">
        <f t="shared" si="0"/>
        <v>木</v>
      </c>
      <c r="AJ12" s="217" t="str">
        <f t="shared" si="0"/>
        <v>金</v>
      </c>
      <c r="AK12" s="215" t="str">
        <f t="shared" si="0"/>
        <v>土</v>
      </c>
      <c r="AL12" s="216" t="str">
        <f t="shared" si="0"/>
        <v>日</v>
      </c>
      <c r="AM12" s="216" t="str">
        <f t="shared" si="0"/>
        <v>月</v>
      </c>
      <c r="AN12" s="216" t="str">
        <f t="shared" si="0"/>
        <v>火</v>
      </c>
      <c r="AO12" s="216" t="str">
        <f t="shared" si="0"/>
        <v>水</v>
      </c>
      <c r="AP12" s="216" t="str">
        <f t="shared" si="0"/>
        <v>木</v>
      </c>
      <c r="AQ12" s="217" t="str">
        <f t="shared" si="0"/>
        <v>金</v>
      </c>
      <c r="AR12" s="216" t="str">
        <f>IF(AR11=1,"日",IF(AR11=2,"月",IF(AR11=3,"火",IF(AR11=4,"水",IF(AR11=5,"木",IF(AR11=6,"金",IF(AR11=0,"","土")))))))</f>
        <v/>
      </c>
      <c r="AS12" s="216" t="str">
        <f>IF(AS11=1,"日",IF(AS11=2,"月",IF(AS11=3,"火",IF(AS11=4,"水",IF(AS11=5,"木",IF(AS11=6,"金",IF(AS11=0,"","土")))))))</f>
        <v/>
      </c>
      <c r="AT12" s="218" t="str">
        <f>IF(AT11=1,"日",IF(AT11=2,"月",IF(AT11=3,"火",IF(AT11=4,"水",IF(AT11=5,"木",IF(AT11=6,"金",IF(AT11=0,"","土")))))))</f>
        <v/>
      </c>
      <c r="AU12" s="778"/>
      <c r="AV12" s="779"/>
      <c r="AW12" s="778"/>
      <c r="AX12" s="779"/>
      <c r="AY12" s="781"/>
      <c r="AZ12" s="781"/>
      <c r="BA12" s="781"/>
      <c r="BB12" s="781"/>
      <c r="BC12" s="781"/>
      <c r="BD12" s="781"/>
    </row>
    <row r="13" spans="1:57" ht="39.950000000000003" customHeight="1" x14ac:dyDescent="0.15">
      <c r="A13" s="205"/>
      <c r="B13" s="219">
        <v>1</v>
      </c>
      <c r="C13" s="809"/>
      <c r="D13" s="810"/>
      <c r="E13" s="811"/>
      <c r="F13" s="812"/>
      <c r="G13" s="813"/>
      <c r="H13" s="814"/>
      <c r="I13" s="814"/>
      <c r="J13" s="814"/>
      <c r="K13" s="815"/>
      <c r="L13" s="816"/>
      <c r="M13" s="817"/>
      <c r="N13" s="817"/>
      <c r="O13" s="818"/>
      <c r="P13" s="220"/>
      <c r="Q13" s="221"/>
      <c r="R13" s="221"/>
      <c r="S13" s="221"/>
      <c r="T13" s="221"/>
      <c r="U13" s="221"/>
      <c r="V13" s="222"/>
      <c r="W13" s="220"/>
      <c r="X13" s="221"/>
      <c r="Y13" s="221"/>
      <c r="Z13" s="221"/>
      <c r="AA13" s="221"/>
      <c r="AB13" s="221"/>
      <c r="AC13" s="222"/>
      <c r="AD13" s="220"/>
      <c r="AE13" s="221"/>
      <c r="AF13" s="221"/>
      <c r="AG13" s="221"/>
      <c r="AH13" s="221"/>
      <c r="AI13" s="221"/>
      <c r="AJ13" s="222"/>
      <c r="AK13" s="220"/>
      <c r="AL13" s="221"/>
      <c r="AM13" s="221"/>
      <c r="AN13" s="221"/>
      <c r="AO13" s="221"/>
      <c r="AP13" s="221"/>
      <c r="AQ13" s="222"/>
      <c r="AR13" s="220"/>
      <c r="AS13" s="221"/>
      <c r="AT13" s="222"/>
      <c r="AU13" s="819">
        <f>IF($AZ$3="４週",SUM(P13:AQ13),IF($AZ$3="暦月",SUM(P13:AT13),""))</f>
        <v>0</v>
      </c>
      <c r="AV13" s="820"/>
      <c r="AW13" s="821">
        <f t="shared" ref="AW13:AW30" si="1">IF($AZ$3="４週",AU13/4,IF($AZ$3="暦月",AU13/($AZ$6/7),""))</f>
        <v>0</v>
      </c>
      <c r="AX13" s="822"/>
      <c r="AY13" s="789"/>
      <c r="AZ13" s="790"/>
      <c r="BA13" s="790"/>
      <c r="BB13" s="790"/>
      <c r="BC13" s="790"/>
      <c r="BD13" s="791"/>
    </row>
    <row r="14" spans="1:57" ht="39.950000000000003" customHeight="1" x14ac:dyDescent="0.15">
      <c r="A14" s="205"/>
      <c r="B14" s="223">
        <f t="shared" ref="B14:B30" si="2">B13+1</f>
        <v>2</v>
      </c>
      <c r="C14" s="792"/>
      <c r="D14" s="793"/>
      <c r="E14" s="794"/>
      <c r="F14" s="795"/>
      <c r="G14" s="796"/>
      <c r="H14" s="797"/>
      <c r="I14" s="797"/>
      <c r="J14" s="797"/>
      <c r="K14" s="798"/>
      <c r="L14" s="799"/>
      <c r="M14" s="800"/>
      <c r="N14" s="800"/>
      <c r="O14" s="801"/>
      <c r="P14" s="224"/>
      <c r="Q14" s="225"/>
      <c r="R14" s="225"/>
      <c r="S14" s="225"/>
      <c r="T14" s="225"/>
      <c r="U14" s="225"/>
      <c r="V14" s="226"/>
      <c r="W14" s="224"/>
      <c r="X14" s="225"/>
      <c r="Y14" s="225"/>
      <c r="Z14" s="225"/>
      <c r="AA14" s="225"/>
      <c r="AB14" s="225"/>
      <c r="AC14" s="226"/>
      <c r="AD14" s="224"/>
      <c r="AE14" s="225"/>
      <c r="AF14" s="225"/>
      <c r="AG14" s="225"/>
      <c r="AH14" s="225"/>
      <c r="AI14" s="225"/>
      <c r="AJ14" s="226"/>
      <c r="AK14" s="224"/>
      <c r="AL14" s="225"/>
      <c r="AM14" s="225"/>
      <c r="AN14" s="225"/>
      <c r="AO14" s="225"/>
      <c r="AP14" s="225"/>
      <c r="AQ14" s="226"/>
      <c r="AR14" s="224"/>
      <c r="AS14" s="225"/>
      <c r="AT14" s="226"/>
      <c r="AU14" s="802">
        <f>IF($AZ$3="４週",SUM(P14:AQ14),IF($AZ$3="暦月",SUM(P14:AT14),""))</f>
        <v>0</v>
      </c>
      <c r="AV14" s="803"/>
      <c r="AW14" s="804">
        <f t="shared" si="1"/>
        <v>0</v>
      </c>
      <c r="AX14" s="805"/>
      <c r="AY14" s="806"/>
      <c r="AZ14" s="807"/>
      <c r="BA14" s="807"/>
      <c r="BB14" s="807"/>
      <c r="BC14" s="807"/>
      <c r="BD14" s="808"/>
    </row>
    <row r="15" spans="1:57" ht="39.950000000000003" customHeight="1" x14ac:dyDescent="0.15">
      <c r="A15" s="205"/>
      <c r="B15" s="223">
        <f t="shared" si="2"/>
        <v>3</v>
      </c>
      <c r="C15" s="792"/>
      <c r="D15" s="793"/>
      <c r="E15" s="794"/>
      <c r="F15" s="795"/>
      <c r="G15" s="796"/>
      <c r="H15" s="797"/>
      <c r="I15" s="797"/>
      <c r="J15" s="797"/>
      <c r="K15" s="798"/>
      <c r="L15" s="799"/>
      <c r="M15" s="800"/>
      <c r="N15" s="800"/>
      <c r="O15" s="801"/>
      <c r="P15" s="224"/>
      <c r="Q15" s="225"/>
      <c r="R15" s="225"/>
      <c r="S15" s="225"/>
      <c r="T15" s="225"/>
      <c r="U15" s="225"/>
      <c r="V15" s="226"/>
      <c r="W15" s="224"/>
      <c r="X15" s="225"/>
      <c r="Y15" s="225"/>
      <c r="Z15" s="225"/>
      <c r="AA15" s="225"/>
      <c r="AB15" s="225"/>
      <c r="AC15" s="226"/>
      <c r="AD15" s="224"/>
      <c r="AE15" s="225"/>
      <c r="AF15" s="225"/>
      <c r="AG15" s="225"/>
      <c r="AH15" s="225"/>
      <c r="AI15" s="225"/>
      <c r="AJ15" s="226"/>
      <c r="AK15" s="224"/>
      <c r="AL15" s="225"/>
      <c r="AM15" s="225"/>
      <c r="AN15" s="225"/>
      <c r="AO15" s="225"/>
      <c r="AP15" s="225"/>
      <c r="AQ15" s="226"/>
      <c r="AR15" s="224"/>
      <c r="AS15" s="225"/>
      <c r="AT15" s="226"/>
      <c r="AU15" s="802">
        <f>IF($AZ$3="４週",SUM(P15:AQ15),IF($AZ$3="暦月",SUM(P15:AT15),""))</f>
        <v>0</v>
      </c>
      <c r="AV15" s="803"/>
      <c r="AW15" s="804">
        <f t="shared" si="1"/>
        <v>0</v>
      </c>
      <c r="AX15" s="805"/>
      <c r="AY15" s="806"/>
      <c r="AZ15" s="807"/>
      <c r="BA15" s="807"/>
      <c r="BB15" s="807"/>
      <c r="BC15" s="807"/>
      <c r="BD15" s="808"/>
    </row>
    <row r="16" spans="1:57" ht="39.950000000000003" customHeight="1" x14ac:dyDescent="0.15">
      <c r="A16" s="205"/>
      <c r="B16" s="223">
        <f t="shared" si="2"/>
        <v>4</v>
      </c>
      <c r="C16" s="792"/>
      <c r="D16" s="793"/>
      <c r="E16" s="794"/>
      <c r="F16" s="795"/>
      <c r="G16" s="796"/>
      <c r="H16" s="797"/>
      <c r="I16" s="797"/>
      <c r="J16" s="797"/>
      <c r="K16" s="798"/>
      <c r="L16" s="799"/>
      <c r="M16" s="800"/>
      <c r="N16" s="800"/>
      <c r="O16" s="801"/>
      <c r="P16" s="224"/>
      <c r="Q16" s="225"/>
      <c r="R16" s="225"/>
      <c r="S16" s="225"/>
      <c r="T16" s="225"/>
      <c r="U16" s="225"/>
      <c r="V16" s="226"/>
      <c r="W16" s="224"/>
      <c r="X16" s="225"/>
      <c r="Y16" s="225"/>
      <c r="Z16" s="225"/>
      <c r="AA16" s="225"/>
      <c r="AB16" s="225"/>
      <c r="AC16" s="226"/>
      <c r="AD16" s="224"/>
      <c r="AE16" s="225"/>
      <c r="AF16" s="225"/>
      <c r="AG16" s="225"/>
      <c r="AH16" s="225"/>
      <c r="AI16" s="225"/>
      <c r="AJ16" s="226"/>
      <c r="AK16" s="224"/>
      <c r="AL16" s="225"/>
      <c r="AM16" s="225"/>
      <c r="AN16" s="225"/>
      <c r="AO16" s="225"/>
      <c r="AP16" s="225"/>
      <c r="AQ16" s="226"/>
      <c r="AR16" s="224"/>
      <c r="AS16" s="225"/>
      <c r="AT16" s="226"/>
      <c r="AU16" s="802">
        <f>IF($AZ$3="４週",SUM(P16:AQ16),IF($AZ$3="暦月",SUM(P16:AT16),""))</f>
        <v>0</v>
      </c>
      <c r="AV16" s="803"/>
      <c r="AW16" s="804">
        <f t="shared" si="1"/>
        <v>0</v>
      </c>
      <c r="AX16" s="805"/>
      <c r="AY16" s="806"/>
      <c r="AZ16" s="807"/>
      <c r="BA16" s="807"/>
      <c r="BB16" s="807"/>
      <c r="BC16" s="807"/>
      <c r="BD16" s="808"/>
    </row>
    <row r="17" spans="1:56" ht="39.950000000000003" customHeight="1" x14ac:dyDescent="0.15">
      <c r="A17" s="205"/>
      <c r="B17" s="223">
        <f t="shared" si="2"/>
        <v>5</v>
      </c>
      <c r="C17" s="792"/>
      <c r="D17" s="793"/>
      <c r="E17" s="794"/>
      <c r="F17" s="795"/>
      <c r="G17" s="796"/>
      <c r="H17" s="797"/>
      <c r="I17" s="797"/>
      <c r="J17" s="797"/>
      <c r="K17" s="798"/>
      <c r="L17" s="799"/>
      <c r="M17" s="800"/>
      <c r="N17" s="800"/>
      <c r="O17" s="801"/>
      <c r="P17" s="224"/>
      <c r="Q17" s="225"/>
      <c r="R17" s="225"/>
      <c r="S17" s="225"/>
      <c r="T17" s="225"/>
      <c r="U17" s="225"/>
      <c r="V17" s="226"/>
      <c r="W17" s="224"/>
      <c r="X17" s="225"/>
      <c r="Y17" s="225"/>
      <c r="Z17" s="225"/>
      <c r="AA17" s="225"/>
      <c r="AB17" s="225"/>
      <c r="AC17" s="226"/>
      <c r="AD17" s="224"/>
      <c r="AE17" s="225"/>
      <c r="AF17" s="225"/>
      <c r="AG17" s="225"/>
      <c r="AH17" s="225"/>
      <c r="AI17" s="225"/>
      <c r="AJ17" s="226"/>
      <c r="AK17" s="224"/>
      <c r="AL17" s="225"/>
      <c r="AM17" s="225"/>
      <c r="AN17" s="225"/>
      <c r="AO17" s="225"/>
      <c r="AP17" s="225"/>
      <c r="AQ17" s="226"/>
      <c r="AR17" s="224"/>
      <c r="AS17" s="225"/>
      <c r="AT17" s="226"/>
      <c r="AU17" s="802">
        <f t="shared" ref="AU17:AU30" si="3">IF($AZ$3="４週",SUM(P17:AQ17),IF($AZ$3="暦月",SUM(P17:AT17),""))</f>
        <v>0</v>
      </c>
      <c r="AV17" s="803"/>
      <c r="AW17" s="804">
        <f t="shared" si="1"/>
        <v>0</v>
      </c>
      <c r="AX17" s="805"/>
      <c r="AY17" s="806"/>
      <c r="AZ17" s="807"/>
      <c r="BA17" s="807"/>
      <c r="BB17" s="807"/>
      <c r="BC17" s="807"/>
      <c r="BD17" s="808"/>
    </row>
    <row r="18" spans="1:56" ht="39.950000000000003" customHeight="1" x14ac:dyDescent="0.15">
      <c r="A18" s="205"/>
      <c r="B18" s="223">
        <f t="shared" si="2"/>
        <v>6</v>
      </c>
      <c r="C18" s="792"/>
      <c r="D18" s="793"/>
      <c r="E18" s="794"/>
      <c r="F18" s="795"/>
      <c r="G18" s="796"/>
      <c r="H18" s="797"/>
      <c r="I18" s="797"/>
      <c r="J18" s="797"/>
      <c r="K18" s="798"/>
      <c r="L18" s="799"/>
      <c r="M18" s="800"/>
      <c r="N18" s="800"/>
      <c r="O18" s="801"/>
      <c r="P18" s="224"/>
      <c r="Q18" s="225"/>
      <c r="R18" s="225"/>
      <c r="S18" s="225"/>
      <c r="T18" s="225"/>
      <c r="U18" s="225"/>
      <c r="V18" s="226"/>
      <c r="W18" s="224"/>
      <c r="X18" s="225"/>
      <c r="Y18" s="225"/>
      <c r="Z18" s="225"/>
      <c r="AA18" s="225"/>
      <c r="AB18" s="225"/>
      <c r="AC18" s="226"/>
      <c r="AD18" s="224"/>
      <c r="AE18" s="225"/>
      <c r="AF18" s="225"/>
      <c r="AG18" s="225"/>
      <c r="AH18" s="225"/>
      <c r="AI18" s="225"/>
      <c r="AJ18" s="226"/>
      <c r="AK18" s="224"/>
      <c r="AL18" s="225"/>
      <c r="AM18" s="225"/>
      <c r="AN18" s="225"/>
      <c r="AO18" s="225"/>
      <c r="AP18" s="225"/>
      <c r="AQ18" s="226"/>
      <c r="AR18" s="224"/>
      <c r="AS18" s="225"/>
      <c r="AT18" s="226"/>
      <c r="AU18" s="802">
        <f t="shared" si="3"/>
        <v>0</v>
      </c>
      <c r="AV18" s="803"/>
      <c r="AW18" s="804">
        <f t="shared" si="1"/>
        <v>0</v>
      </c>
      <c r="AX18" s="805"/>
      <c r="AY18" s="806"/>
      <c r="AZ18" s="807"/>
      <c r="BA18" s="807"/>
      <c r="BB18" s="807"/>
      <c r="BC18" s="807"/>
      <c r="BD18" s="808"/>
    </row>
    <row r="19" spans="1:56" ht="39.950000000000003" customHeight="1" x14ac:dyDescent="0.15">
      <c r="A19" s="205"/>
      <c r="B19" s="223">
        <f t="shared" si="2"/>
        <v>7</v>
      </c>
      <c r="C19" s="792"/>
      <c r="D19" s="793"/>
      <c r="E19" s="794"/>
      <c r="F19" s="795"/>
      <c r="G19" s="796"/>
      <c r="H19" s="797"/>
      <c r="I19" s="797"/>
      <c r="J19" s="797"/>
      <c r="K19" s="798"/>
      <c r="L19" s="799"/>
      <c r="M19" s="800"/>
      <c r="N19" s="800"/>
      <c r="O19" s="801"/>
      <c r="P19" s="224"/>
      <c r="Q19" s="225"/>
      <c r="R19" s="225"/>
      <c r="S19" s="225"/>
      <c r="T19" s="225"/>
      <c r="U19" s="225"/>
      <c r="V19" s="226"/>
      <c r="W19" s="224"/>
      <c r="X19" s="225"/>
      <c r="Y19" s="225"/>
      <c r="Z19" s="225"/>
      <c r="AA19" s="225"/>
      <c r="AB19" s="225"/>
      <c r="AC19" s="226"/>
      <c r="AD19" s="224"/>
      <c r="AE19" s="225"/>
      <c r="AF19" s="225"/>
      <c r="AG19" s="225"/>
      <c r="AH19" s="225"/>
      <c r="AI19" s="225"/>
      <c r="AJ19" s="226"/>
      <c r="AK19" s="224"/>
      <c r="AL19" s="225"/>
      <c r="AM19" s="225"/>
      <c r="AN19" s="225"/>
      <c r="AO19" s="225"/>
      <c r="AP19" s="225"/>
      <c r="AQ19" s="226"/>
      <c r="AR19" s="224"/>
      <c r="AS19" s="225"/>
      <c r="AT19" s="226"/>
      <c r="AU19" s="802">
        <f>IF($AZ$3="４週",SUM(P19:AQ19),IF($AZ$3="暦月",SUM(P19:AT19),""))</f>
        <v>0</v>
      </c>
      <c r="AV19" s="803"/>
      <c r="AW19" s="804">
        <f t="shared" si="1"/>
        <v>0</v>
      </c>
      <c r="AX19" s="805"/>
      <c r="AY19" s="806"/>
      <c r="AZ19" s="807"/>
      <c r="BA19" s="807"/>
      <c r="BB19" s="807"/>
      <c r="BC19" s="807"/>
      <c r="BD19" s="808"/>
    </row>
    <row r="20" spans="1:56" ht="39.950000000000003" customHeight="1" x14ac:dyDescent="0.15">
      <c r="A20" s="205"/>
      <c r="B20" s="223">
        <f t="shared" si="2"/>
        <v>8</v>
      </c>
      <c r="C20" s="792"/>
      <c r="D20" s="793"/>
      <c r="E20" s="794"/>
      <c r="F20" s="795"/>
      <c r="G20" s="796"/>
      <c r="H20" s="797"/>
      <c r="I20" s="797"/>
      <c r="J20" s="797"/>
      <c r="K20" s="798"/>
      <c r="L20" s="799"/>
      <c r="M20" s="800"/>
      <c r="N20" s="800"/>
      <c r="O20" s="801"/>
      <c r="P20" s="224"/>
      <c r="Q20" s="225"/>
      <c r="R20" s="225"/>
      <c r="S20" s="225"/>
      <c r="T20" s="225"/>
      <c r="U20" s="225"/>
      <c r="V20" s="226"/>
      <c r="W20" s="224"/>
      <c r="X20" s="225"/>
      <c r="Y20" s="225"/>
      <c r="Z20" s="225"/>
      <c r="AA20" s="225"/>
      <c r="AB20" s="225"/>
      <c r="AC20" s="226"/>
      <c r="AD20" s="224"/>
      <c r="AE20" s="225"/>
      <c r="AF20" s="225"/>
      <c r="AG20" s="225"/>
      <c r="AH20" s="225"/>
      <c r="AI20" s="225"/>
      <c r="AJ20" s="226"/>
      <c r="AK20" s="224"/>
      <c r="AL20" s="225"/>
      <c r="AM20" s="225"/>
      <c r="AN20" s="225"/>
      <c r="AO20" s="225"/>
      <c r="AP20" s="225"/>
      <c r="AQ20" s="226"/>
      <c r="AR20" s="224"/>
      <c r="AS20" s="225"/>
      <c r="AT20" s="226"/>
      <c r="AU20" s="802">
        <f t="shared" si="3"/>
        <v>0</v>
      </c>
      <c r="AV20" s="803"/>
      <c r="AW20" s="804">
        <f t="shared" si="1"/>
        <v>0</v>
      </c>
      <c r="AX20" s="805"/>
      <c r="AY20" s="806"/>
      <c r="AZ20" s="807"/>
      <c r="BA20" s="807"/>
      <c r="BB20" s="807"/>
      <c r="BC20" s="807"/>
      <c r="BD20" s="808"/>
    </row>
    <row r="21" spans="1:56" ht="39.950000000000003" customHeight="1" x14ac:dyDescent="0.15">
      <c r="A21" s="205"/>
      <c r="B21" s="223">
        <f t="shared" si="2"/>
        <v>9</v>
      </c>
      <c r="C21" s="792"/>
      <c r="D21" s="793"/>
      <c r="E21" s="794"/>
      <c r="F21" s="795"/>
      <c r="G21" s="796"/>
      <c r="H21" s="797"/>
      <c r="I21" s="797"/>
      <c r="J21" s="797"/>
      <c r="K21" s="798"/>
      <c r="L21" s="799"/>
      <c r="M21" s="800"/>
      <c r="N21" s="800"/>
      <c r="O21" s="801"/>
      <c r="P21" s="224"/>
      <c r="Q21" s="225"/>
      <c r="R21" s="225"/>
      <c r="S21" s="225"/>
      <c r="T21" s="225"/>
      <c r="U21" s="225"/>
      <c r="V21" s="226"/>
      <c r="W21" s="224"/>
      <c r="X21" s="225"/>
      <c r="Y21" s="225"/>
      <c r="Z21" s="225"/>
      <c r="AA21" s="225"/>
      <c r="AB21" s="225"/>
      <c r="AC21" s="226"/>
      <c r="AD21" s="224"/>
      <c r="AE21" s="225"/>
      <c r="AF21" s="225"/>
      <c r="AG21" s="225"/>
      <c r="AH21" s="225"/>
      <c r="AI21" s="225"/>
      <c r="AJ21" s="226"/>
      <c r="AK21" s="224"/>
      <c r="AL21" s="225"/>
      <c r="AM21" s="225"/>
      <c r="AN21" s="225"/>
      <c r="AO21" s="225"/>
      <c r="AP21" s="225"/>
      <c r="AQ21" s="226"/>
      <c r="AR21" s="224"/>
      <c r="AS21" s="225"/>
      <c r="AT21" s="226"/>
      <c r="AU21" s="802">
        <f t="shared" si="3"/>
        <v>0</v>
      </c>
      <c r="AV21" s="803"/>
      <c r="AW21" s="804">
        <f t="shared" si="1"/>
        <v>0</v>
      </c>
      <c r="AX21" s="805"/>
      <c r="AY21" s="806"/>
      <c r="AZ21" s="807"/>
      <c r="BA21" s="807"/>
      <c r="BB21" s="807"/>
      <c r="BC21" s="807"/>
      <c r="BD21" s="808"/>
    </row>
    <row r="22" spans="1:56" ht="39.950000000000003" customHeight="1" x14ac:dyDescent="0.15">
      <c r="A22" s="205"/>
      <c r="B22" s="223">
        <f t="shared" si="2"/>
        <v>10</v>
      </c>
      <c r="C22" s="792"/>
      <c r="D22" s="793"/>
      <c r="E22" s="794"/>
      <c r="F22" s="795"/>
      <c r="G22" s="796"/>
      <c r="H22" s="797"/>
      <c r="I22" s="797"/>
      <c r="J22" s="797"/>
      <c r="K22" s="798"/>
      <c r="L22" s="799"/>
      <c r="M22" s="800"/>
      <c r="N22" s="800"/>
      <c r="O22" s="801"/>
      <c r="P22" s="224"/>
      <c r="Q22" s="225"/>
      <c r="R22" s="225"/>
      <c r="S22" s="225"/>
      <c r="T22" s="225"/>
      <c r="U22" s="225"/>
      <c r="V22" s="226"/>
      <c r="W22" s="224"/>
      <c r="X22" s="225"/>
      <c r="Y22" s="225"/>
      <c r="Z22" s="225"/>
      <c r="AA22" s="225"/>
      <c r="AB22" s="225"/>
      <c r="AC22" s="226"/>
      <c r="AD22" s="224"/>
      <c r="AE22" s="225"/>
      <c r="AF22" s="225"/>
      <c r="AG22" s="225"/>
      <c r="AH22" s="225"/>
      <c r="AI22" s="225"/>
      <c r="AJ22" s="226"/>
      <c r="AK22" s="224"/>
      <c r="AL22" s="225"/>
      <c r="AM22" s="225"/>
      <c r="AN22" s="225"/>
      <c r="AO22" s="225"/>
      <c r="AP22" s="225"/>
      <c r="AQ22" s="226"/>
      <c r="AR22" s="224"/>
      <c r="AS22" s="225"/>
      <c r="AT22" s="226"/>
      <c r="AU22" s="802">
        <f t="shared" si="3"/>
        <v>0</v>
      </c>
      <c r="AV22" s="803"/>
      <c r="AW22" s="804">
        <f t="shared" si="1"/>
        <v>0</v>
      </c>
      <c r="AX22" s="805"/>
      <c r="AY22" s="806"/>
      <c r="AZ22" s="807"/>
      <c r="BA22" s="807"/>
      <c r="BB22" s="807"/>
      <c r="BC22" s="807"/>
      <c r="BD22" s="808"/>
    </row>
    <row r="23" spans="1:56" ht="39.950000000000003" customHeight="1" x14ac:dyDescent="0.15">
      <c r="A23" s="205"/>
      <c r="B23" s="223">
        <f t="shared" si="2"/>
        <v>11</v>
      </c>
      <c r="C23" s="792"/>
      <c r="D23" s="793"/>
      <c r="E23" s="794"/>
      <c r="F23" s="795"/>
      <c r="G23" s="796"/>
      <c r="H23" s="797"/>
      <c r="I23" s="797"/>
      <c r="J23" s="797"/>
      <c r="K23" s="798"/>
      <c r="L23" s="799"/>
      <c r="M23" s="800"/>
      <c r="N23" s="800"/>
      <c r="O23" s="801"/>
      <c r="P23" s="224"/>
      <c r="Q23" s="225"/>
      <c r="R23" s="225"/>
      <c r="S23" s="225"/>
      <c r="T23" s="225"/>
      <c r="U23" s="225"/>
      <c r="V23" s="226"/>
      <c r="W23" s="224"/>
      <c r="X23" s="225"/>
      <c r="Y23" s="225"/>
      <c r="Z23" s="225"/>
      <c r="AA23" s="225"/>
      <c r="AB23" s="225"/>
      <c r="AC23" s="226"/>
      <c r="AD23" s="224"/>
      <c r="AE23" s="225"/>
      <c r="AF23" s="225"/>
      <c r="AG23" s="225"/>
      <c r="AH23" s="225"/>
      <c r="AI23" s="225"/>
      <c r="AJ23" s="226"/>
      <c r="AK23" s="224"/>
      <c r="AL23" s="225"/>
      <c r="AM23" s="225"/>
      <c r="AN23" s="225"/>
      <c r="AO23" s="225"/>
      <c r="AP23" s="225"/>
      <c r="AQ23" s="226"/>
      <c r="AR23" s="224"/>
      <c r="AS23" s="225"/>
      <c r="AT23" s="226"/>
      <c r="AU23" s="802">
        <f t="shared" si="3"/>
        <v>0</v>
      </c>
      <c r="AV23" s="803"/>
      <c r="AW23" s="804">
        <f t="shared" si="1"/>
        <v>0</v>
      </c>
      <c r="AX23" s="805"/>
      <c r="AY23" s="806"/>
      <c r="AZ23" s="807"/>
      <c r="BA23" s="807"/>
      <c r="BB23" s="807"/>
      <c r="BC23" s="807"/>
      <c r="BD23" s="808"/>
    </row>
    <row r="24" spans="1:56" ht="39.950000000000003" customHeight="1" x14ac:dyDescent="0.15">
      <c r="A24" s="205"/>
      <c r="B24" s="223">
        <f t="shared" si="2"/>
        <v>12</v>
      </c>
      <c r="C24" s="792"/>
      <c r="D24" s="793"/>
      <c r="E24" s="794"/>
      <c r="F24" s="795"/>
      <c r="G24" s="796"/>
      <c r="H24" s="797"/>
      <c r="I24" s="797"/>
      <c r="J24" s="797"/>
      <c r="K24" s="798"/>
      <c r="L24" s="799"/>
      <c r="M24" s="800"/>
      <c r="N24" s="800"/>
      <c r="O24" s="801"/>
      <c r="P24" s="224"/>
      <c r="Q24" s="225"/>
      <c r="R24" s="225"/>
      <c r="S24" s="225"/>
      <c r="T24" s="225"/>
      <c r="U24" s="225"/>
      <c r="V24" s="226"/>
      <c r="W24" s="224"/>
      <c r="X24" s="225"/>
      <c r="Y24" s="225"/>
      <c r="Z24" s="225"/>
      <c r="AA24" s="225"/>
      <c r="AB24" s="225"/>
      <c r="AC24" s="226"/>
      <c r="AD24" s="224"/>
      <c r="AE24" s="225"/>
      <c r="AF24" s="225"/>
      <c r="AG24" s="225"/>
      <c r="AH24" s="225"/>
      <c r="AI24" s="225"/>
      <c r="AJ24" s="226"/>
      <c r="AK24" s="224"/>
      <c r="AL24" s="225"/>
      <c r="AM24" s="225"/>
      <c r="AN24" s="225"/>
      <c r="AO24" s="225"/>
      <c r="AP24" s="225"/>
      <c r="AQ24" s="226"/>
      <c r="AR24" s="224"/>
      <c r="AS24" s="225"/>
      <c r="AT24" s="226"/>
      <c r="AU24" s="802">
        <f t="shared" si="3"/>
        <v>0</v>
      </c>
      <c r="AV24" s="803"/>
      <c r="AW24" s="804">
        <f t="shared" si="1"/>
        <v>0</v>
      </c>
      <c r="AX24" s="805"/>
      <c r="AY24" s="806"/>
      <c r="AZ24" s="807"/>
      <c r="BA24" s="807"/>
      <c r="BB24" s="807"/>
      <c r="BC24" s="807"/>
      <c r="BD24" s="808"/>
    </row>
    <row r="25" spans="1:56" ht="39.950000000000003" customHeight="1" x14ac:dyDescent="0.15">
      <c r="A25" s="205"/>
      <c r="B25" s="223">
        <f t="shared" si="2"/>
        <v>13</v>
      </c>
      <c r="C25" s="792"/>
      <c r="D25" s="793"/>
      <c r="E25" s="794"/>
      <c r="F25" s="795"/>
      <c r="G25" s="796"/>
      <c r="H25" s="797"/>
      <c r="I25" s="797"/>
      <c r="J25" s="797"/>
      <c r="K25" s="798"/>
      <c r="L25" s="799"/>
      <c r="M25" s="800"/>
      <c r="N25" s="800"/>
      <c r="O25" s="801"/>
      <c r="P25" s="224"/>
      <c r="Q25" s="225"/>
      <c r="R25" s="225"/>
      <c r="S25" s="225"/>
      <c r="T25" s="225"/>
      <c r="U25" s="225"/>
      <c r="V25" s="226"/>
      <c r="W25" s="224"/>
      <c r="X25" s="225"/>
      <c r="Y25" s="225"/>
      <c r="Z25" s="225"/>
      <c r="AA25" s="225"/>
      <c r="AB25" s="225"/>
      <c r="AC25" s="226"/>
      <c r="AD25" s="224"/>
      <c r="AE25" s="225"/>
      <c r="AF25" s="225"/>
      <c r="AG25" s="225"/>
      <c r="AH25" s="225"/>
      <c r="AI25" s="225"/>
      <c r="AJ25" s="226"/>
      <c r="AK25" s="224"/>
      <c r="AL25" s="225"/>
      <c r="AM25" s="225"/>
      <c r="AN25" s="225"/>
      <c r="AO25" s="225"/>
      <c r="AP25" s="225"/>
      <c r="AQ25" s="226"/>
      <c r="AR25" s="224"/>
      <c r="AS25" s="225"/>
      <c r="AT25" s="226"/>
      <c r="AU25" s="802">
        <f t="shared" si="3"/>
        <v>0</v>
      </c>
      <c r="AV25" s="803"/>
      <c r="AW25" s="804">
        <f t="shared" si="1"/>
        <v>0</v>
      </c>
      <c r="AX25" s="805"/>
      <c r="AY25" s="806"/>
      <c r="AZ25" s="807"/>
      <c r="BA25" s="807"/>
      <c r="BB25" s="807"/>
      <c r="BC25" s="807"/>
      <c r="BD25" s="808"/>
    </row>
    <row r="26" spans="1:56" ht="39.950000000000003" customHeight="1" x14ac:dyDescent="0.15">
      <c r="A26" s="205"/>
      <c r="B26" s="223">
        <f t="shared" si="2"/>
        <v>14</v>
      </c>
      <c r="C26" s="792"/>
      <c r="D26" s="793"/>
      <c r="E26" s="794"/>
      <c r="F26" s="795"/>
      <c r="G26" s="796"/>
      <c r="H26" s="797"/>
      <c r="I26" s="797"/>
      <c r="J26" s="797"/>
      <c r="K26" s="798"/>
      <c r="L26" s="799"/>
      <c r="M26" s="800"/>
      <c r="N26" s="800"/>
      <c r="O26" s="801"/>
      <c r="P26" s="224"/>
      <c r="Q26" s="225"/>
      <c r="R26" s="225"/>
      <c r="S26" s="225"/>
      <c r="T26" s="225"/>
      <c r="U26" s="225"/>
      <c r="V26" s="226"/>
      <c r="W26" s="224"/>
      <c r="X26" s="225"/>
      <c r="Y26" s="225"/>
      <c r="Z26" s="225"/>
      <c r="AA26" s="225"/>
      <c r="AB26" s="225"/>
      <c r="AC26" s="226"/>
      <c r="AD26" s="224"/>
      <c r="AE26" s="225"/>
      <c r="AF26" s="225"/>
      <c r="AG26" s="225"/>
      <c r="AH26" s="225"/>
      <c r="AI26" s="225"/>
      <c r="AJ26" s="226"/>
      <c r="AK26" s="224"/>
      <c r="AL26" s="225"/>
      <c r="AM26" s="225"/>
      <c r="AN26" s="225"/>
      <c r="AO26" s="225"/>
      <c r="AP26" s="225"/>
      <c r="AQ26" s="226"/>
      <c r="AR26" s="224"/>
      <c r="AS26" s="225"/>
      <c r="AT26" s="226"/>
      <c r="AU26" s="802">
        <f t="shared" si="3"/>
        <v>0</v>
      </c>
      <c r="AV26" s="803"/>
      <c r="AW26" s="804">
        <f t="shared" si="1"/>
        <v>0</v>
      </c>
      <c r="AX26" s="805"/>
      <c r="AY26" s="806"/>
      <c r="AZ26" s="807"/>
      <c r="BA26" s="807"/>
      <c r="BB26" s="807"/>
      <c r="BC26" s="807"/>
      <c r="BD26" s="808"/>
    </row>
    <row r="27" spans="1:56" ht="39.950000000000003" customHeight="1" x14ac:dyDescent="0.15">
      <c r="A27" s="205"/>
      <c r="B27" s="223">
        <f t="shared" si="2"/>
        <v>15</v>
      </c>
      <c r="C27" s="792"/>
      <c r="D27" s="793"/>
      <c r="E27" s="794"/>
      <c r="F27" s="795"/>
      <c r="G27" s="796"/>
      <c r="H27" s="797"/>
      <c r="I27" s="797"/>
      <c r="J27" s="797"/>
      <c r="K27" s="798"/>
      <c r="L27" s="799"/>
      <c r="M27" s="800"/>
      <c r="N27" s="800"/>
      <c r="O27" s="801"/>
      <c r="P27" s="224"/>
      <c r="Q27" s="225"/>
      <c r="R27" s="225"/>
      <c r="S27" s="225"/>
      <c r="T27" s="225"/>
      <c r="U27" s="225"/>
      <c r="V27" s="226"/>
      <c r="W27" s="224"/>
      <c r="X27" s="225"/>
      <c r="Y27" s="225"/>
      <c r="Z27" s="225"/>
      <c r="AA27" s="225"/>
      <c r="AB27" s="225"/>
      <c r="AC27" s="226"/>
      <c r="AD27" s="224"/>
      <c r="AE27" s="225"/>
      <c r="AF27" s="225"/>
      <c r="AG27" s="225"/>
      <c r="AH27" s="225"/>
      <c r="AI27" s="225"/>
      <c r="AJ27" s="226"/>
      <c r="AK27" s="224"/>
      <c r="AL27" s="225"/>
      <c r="AM27" s="225"/>
      <c r="AN27" s="225"/>
      <c r="AO27" s="225"/>
      <c r="AP27" s="225"/>
      <c r="AQ27" s="226"/>
      <c r="AR27" s="224"/>
      <c r="AS27" s="225"/>
      <c r="AT27" s="226"/>
      <c r="AU27" s="802">
        <f t="shared" si="3"/>
        <v>0</v>
      </c>
      <c r="AV27" s="803"/>
      <c r="AW27" s="804">
        <f t="shared" si="1"/>
        <v>0</v>
      </c>
      <c r="AX27" s="805"/>
      <c r="AY27" s="806"/>
      <c r="AZ27" s="807"/>
      <c r="BA27" s="807"/>
      <c r="BB27" s="807"/>
      <c r="BC27" s="807"/>
      <c r="BD27" s="808"/>
    </row>
    <row r="28" spans="1:56" ht="39.950000000000003" customHeight="1" x14ac:dyDescent="0.15">
      <c r="A28" s="205"/>
      <c r="B28" s="223">
        <f t="shared" si="2"/>
        <v>16</v>
      </c>
      <c r="C28" s="792"/>
      <c r="D28" s="793"/>
      <c r="E28" s="794"/>
      <c r="F28" s="795"/>
      <c r="G28" s="796"/>
      <c r="H28" s="797"/>
      <c r="I28" s="797"/>
      <c r="J28" s="797"/>
      <c r="K28" s="798"/>
      <c r="L28" s="799"/>
      <c r="M28" s="800"/>
      <c r="N28" s="800"/>
      <c r="O28" s="801"/>
      <c r="P28" s="224"/>
      <c r="Q28" s="225"/>
      <c r="R28" s="225"/>
      <c r="S28" s="225"/>
      <c r="T28" s="225"/>
      <c r="U28" s="225"/>
      <c r="V28" s="226"/>
      <c r="W28" s="224"/>
      <c r="X28" s="225"/>
      <c r="Y28" s="225"/>
      <c r="Z28" s="225"/>
      <c r="AA28" s="225"/>
      <c r="AB28" s="225"/>
      <c r="AC28" s="226"/>
      <c r="AD28" s="224"/>
      <c r="AE28" s="225"/>
      <c r="AF28" s="225"/>
      <c r="AG28" s="225"/>
      <c r="AH28" s="225"/>
      <c r="AI28" s="225"/>
      <c r="AJ28" s="226"/>
      <c r="AK28" s="224"/>
      <c r="AL28" s="225"/>
      <c r="AM28" s="225"/>
      <c r="AN28" s="225"/>
      <c r="AO28" s="225"/>
      <c r="AP28" s="225"/>
      <c r="AQ28" s="226"/>
      <c r="AR28" s="224"/>
      <c r="AS28" s="225"/>
      <c r="AT28" s="226"/>
      <c r="AU28" s="802">
        <f t="shared" si="3"/>
        <v>0</v>
      </c>
      <c r="AV28" s="803"/>
      <c r="AW28" s="804">
        <f t="shared" si="1"/>
        <v>0</v>
      </c>
      <c r="AX28" s="805"/>
      <c r="AY28" s="806"/>
      <c r="AZ28" s="807"/>
      <c r="BA28" s="807"/>
      <c r="BB28" s="807"/>
      <c r="BC28" s="807"/>
      <c r="BD28" s="808"/>
    </row>
    <row r="29" spans="1:56" ht="39.950000000000003" customHeight="1" x14ac:dyDescent="0.15">
      <c r="A29" s="205"/>
      <c r="B29" s="223">
        <f t="shared" si="2"/>
        <v>17</v>
      </c>
      <c r="C29" s="792"/>
      <c r="D29" s="793"/>
      <c r="E29" s="794"/>
      <c r="F29" s="795"/>
      <c r="G29" s="796"/>
      <c r="H29" s="797"/>
      <c r="I29" s="797"/>
      <c r="J29" s="797"/>
      <c r="K29" s="798"/>
      <c r="L29" s="799"/>
      <c r="M29" s="800"/>
      <c r="N29" s="800"/>
      <c r="O29" s="801"/>
      <c r="P29" s="224"/>
      <c r="Q29" s="225"/>
      <c r="R29" s="225"/>
      <c r="S29" s="225"/>
      <c r="T29" s="225"/>
      <c r="U29" s="225"/>
      <c r="V29" s="226"/>
      <c r="W29" s="224"/>
      <c r="X29" s="225"/>
      <c r="Y29" s="225"/>
      <c r="Z29" s="225"/>
      <c r="AA29" s="225"/>
      <c r="AB29" s="225"/>
      <c r="AC29" s="226"/>
      <c r="AD29" s="224"/>
      <c r="AE29" s="225"/>
      <c r="AF29" s="225"/>
      <c r="AG29" s="225"/>
      <c r="AH29" s="225"/>
      <c r="AI29" s="225"/>
      <c r="AJ29" s="226"/>
      <c r="AK29" s="224"/>
      <c r="AL29" s="225"/>
      <c r="AM29" s="225"/>
      <c r="AN29" s="225"/>
      <c r="AO29" s="225"/>
      <c r="AP29" s="225"/>
      <c r="AQ29" s="226"/>
      <c r="AR29" s="224"/>
      <c r="AS29" s="225"/>
      <c r="AT29" s="226"/>
      <c r="AU29" s="802">
        <f t="shared" si="3"/>
        <v>0</v>
      </c>
      <c r="AV29" s="803"/>
      <c r="AW29" s="804">
        <f t="shared" si="1"/>
        <v>0</v>
      </c>
      <c r="AX29" s="805"/>
      <c r="AY29" s="806"/>
      <c r="AZ29" s="807"/>
      <c r="BA29" s="807"/>
      <c r="BB29" s="807"/>
      <c r="BC29" s="807"/>
      <c r="BD29" s="808"/>
    </row>
    <row r="30" spans="1:56" ht="39.950000000000003" customHeight="1" thickBot="1" x14ac:dyDescent="0.2">
      <c r="A30" s="205"/>
      <c r="B30" s="227">
        <f t="shared" si="2"/>
        <v>18</v>
      </c>
      <c r="C30" s="827"/>
      <c r="D30" s="828"/>
      <c r="E30" s="829"/>
      <c r="F30" s="830"/>
      <c r="G30" s="831"/>
      <c r="H30" s="832"/>
      <c r="I30" s="832"/>
      <c r="J30" s="832"/>
      <c r="K30" s="833"/>
      <c r="L30" s="834"/>
      <c r="M30" s="835"/>
      <c r="N30" s="835"/>
      <c r="O30" s="836"/>
      <c r="P30" s="228"/>
      <c r="Q30" s="229"/>
      <c r="R30" s="229"/>
      <c r="S30" s="229"/>
      <c r="T30" s="229"/>
      <c r="U30" s="229"/>
      <c r="V30" s="230"/>
      <c r="W30" s="228"/>
      <c r="X30" s="229"/>
      <c r="Y30" s="229"/>
      <c r="Z30" s="229"/>
      <c r="AA30" s="229"/>
      <c r="AB30" s="229"/>
      <c r="AC30" s="230"/>
      <c r="AD30" s="228"/>
      <c r="AE30" s="229"/>
      <c r="AF30" s="229"/>
      <c r="AG30" s="229"/>
      <c r="AH30" s="229"/>
      <c r="AI30" s="229"/>
      <c r="AJ30" s="230"/>
      <c r="AK30" s="228"/>
      <c r="AL30" s="229"/>
      <c r="AM30" s="229"/>
      <c r="AN30" s="229"/>
      <c r="AO30" s="229"/>
      <c r="AP30" s="229"/>
      <c r="AQ30" s="230"/>
      <c r="AR30" s="228"/>
      <c r="AS30" s="229"/>
      <c r="AT30" s="230"/>
      <c r="AU30" s="837">
        <f t="shared" si="3"/>
        <v>0</v>
      </c>
      <c r="AV30" s="838"/>
      <c r="AW30" s="839">
        <f t="shared" si="1"/>
        <v>0</v>
      </c>
      <c r="AX30" s="840"/>
      <c r="AY30" s="841"/>
      <c r="AZ30" s="842"/>
      <c r="BA30" s="842"/>
      <c r="BB30" s="842"/>
      <c r="BC30" s="842"/>
      <c r="BD30" s="843"/>
    </row>
    <row r="31" spans="1:56" ht="20.25" customHeight="1" x14ac:dyDescent="0.15">
      <c r="A31" s="205"/>
      <c r="B31" s="205"/>
      <c r="C31" s="231"/>
      <c r="D31" s="232"/>
      <c r="E31" s="233"/>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34"/>
      <c r="AD31" s="207"/>
      <c r="AE31" s="207"/>
      <c r="AF31" s="207"/>
      <c r="AG31" s="207"/>
      <c r="AH31" s="207"/>
      <c r="AI31" s="207"/>
      <c r="AJ31" s="207"/>
      <c r="AK31" s="207"/>
      <c r="AL31" s="207"/>
      <c r="AM31" s="207"/>
      <c r="AN31" s="207"/>
      <c r="AO31" s="207"/>
      <c r="AP31" s="207"/>
      <c r="AQ31" s="207"/>
      <c r="AR31" s="207"/>
      <c r="AS31" s="207"/>
      <c r="AT31" s="207"/>
      <c r="AU31" s="207"/>
      <c r="AV31" s="205"/>
      <c r="AW31" s="205"/>
      <c r="AX31" s="205"/>
      <c r="AY31" s="205"/>
      <c r="AZ31" s="205"/>
      <c r="BA31" s="205"/>
      <c r="BB31" s="205"/>
      <c r="BC31" s="205"/>
      <c r="BD31" s="205"/>
    </row>
    <row r="32" spans="1:56" ht="20.25" customHeight="1" x14ac:dyDescent="0.15">
      <c r="A32" s="205"/>
      <c r="B32" s="205"/>
      <c r="C32" s="201" t="s">
        <v>291</v>
      </c>
      <c r="D32" s="232"/>
      <c r="E32" s="233"/>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34"/>
      <c r="AD32" s="207"/>
      <c r="AE32" s="207"/>
      <c r="AF32" s="207"/>
      <c r="AG32" s="207"/>
      <c r="AH32" s="207"/>
      <c r="AI32" s="207"/>
      <c r="AJ32" s="207"/>
      <c r="AK32" s="207"/>
      <c r="AL32" s="207"/>
      <c r="AM32" s="207"/>
      <c r="AN32" s="207"/>
      <c r="AO32" s="207"/>
      <c r="AP32" s="207"/>
      <c r="AQ32" s="207"/>
      <c r="AR32" s="207"/>
      <c r="AS32" s="207"/>
      <c r="AT32" s="207"/>
      <c r="AU32" s="207"/>
      <c r="AV32" s="205"/>
      <c r="AW32" s="205"/>
      <c r="AX32" s="205"/>
      <c r="AY32" s="205"/>
      <c r="AZ32" s="205"/>
      <c r="BA32" s="205"/>
      <c r="BB32" s="205"/>
      <c r="BC32" s="205"/>
      <c r="BD32" s="205"/>
    </row>
    <row r="33" spans="1:56" ht="20.25" customHeight="1" x14ac:dyDescent="0.15">
      <c r="A33" s="205"/>
      <c r="B33" s="205"/>
      <c r="C33" s="201" t="s">
        <v>292</v>
      </c>
      <c r="D33" s="235"/>
      <c r="E33" s="235"/>
      <c r="F33" s="236"/>
      <c r="G33" s="236"/>
      <c r="H33" s="236"/>
      <c r="I33" s="236"/>
      <c r="J33" s="236"/>
      <c r="K33" s="236"/>
      <c r="L33" s="236"/>
      <c r="M33" s="236"/>
      <c r="N33" s="236"/>
      <c r="O33" s="236"/>
      <c r="P33" s="236"/>
      <c r="Q33" s="236" t="s">
        <v>293</v>
      </c>
      <c r="R33" s="236"/>
      <c r="S33" s="236"/>
      <c r="T33" s="236"/>
      <c r="U33" s="236"/>
      <c r="V33" s="236"/>
      <c r="W33" s="236"/>
      <c r="X33" s="236"/>
      <c r="Y33" s="236"/>
      <c r="Z33" s="236"/>
      <c r="AA33" s="237"/>
      <c r="AB33" s="236"/>
      <c r="AC33" s="236"/>
      <c r="AD33" s="236"/>
      <c r="AE33" s="236"/>
      <c r="AF33" s="236"/>
      <c r="AG33" s="236"/>
      <c r="AH33" s="236"/>
      <c r="AI33" s="236" t="s">
        <v>294</v>
      </c>
      <c r="AJ33" s="236"/>
      <c r="AK33" s="236"/>
      <c r="AL33" s="236"/>
      <c r="AM33" s="236"/>
      <c r="AN33" s="236"/>
      <c r="AO33" s="238"/>
      <c r="AP33" s="238"/>
      <c r="AQ33" s="238"/>
      <c r="AR33" s="238"/>
      <c r="AS33" s="239"/>
      <c r="AT33" s="238"/>
      <c r="AU33" s="238"/>
      <c r="AV33" s="238"/>
      <c r="AW33" s="238"/>
      <c r="AX33" s="205"/>
      <c r="AY33" s="205"/>
      <c r="AZ33" s="205"/>
      <c r="BA33" s="205"/>
      <c r="BB33" s="205"/>
      <c r="BC33" s="205"/>
      <c r="BD33" s="205"/>
    </row>
    <row r="34" spans="1:56" ht="20.25" customHeight="1" x14ac:dyDescent="0.15">
      <c r="A34" s="205"/>
      <c r="B34" s="205"/>
      <c r="C34" s="201" t="s">
        <v>295</v>
      </c>
      <c r="D34" s="235"/>
      <c r="E34" s="235"/>
      <c r="F34" s="236"/>
      <c r="G34" s="236"/>
      <c r="H34" s="236"/>
      <c r="I34" s="236"/>
      <c r="J34" s="236"/>
      <c r="K34" s="236"/>
      <c r="L34" s="851" t="s">
        <v>296</v>
      </c>
      <c r="M34" s="851"/>
      <c r="N34" s="236"/>
      <c r="O34" s="236"/>
      <c r="P34" s="236"/>
      <c r="Q34" s="236"/>
      <c r="R34" s="852" t="s">
        <v>297</v>
      </c>
      <c r="S34" s="852"/>
      <c r="T34" s="852" t="s">
        <v>298</v>
      </c>
      <c r="U34" s="852"/>
      <c r="V34" s="852"/>
      <c r="W34" s="852"/>
      <c r="X34" s="236"/>
      <c r="Y34" s="853" t="s">
        <v>299</v>
      </c>
      <c r="Z34" s="853"/>
      <c r="AA34" s="853"/>
      <c r="AB34" s="853"/>
      <c r="AC34" s="201"/>
      <c r="AD34" s="201"/>
      <c r="AE34" s="240" t="s">
        <v>300</v>
      </c>
      <c r="AF34" s="240"/>
      <c r="AG34" s="236"/>
      <c r="AH34" s="236"/>
      <c r="AI34" s="825" t="s">
        <v>225</v>
      </c>
      <c r="AJ34" s="826"/>
      <c r="AK34" s="825" t="s">
        <v>226</v>
      </c>
      <c r="AL34" s="854"/>
      <c r="AM34" s="854"/>
      <c r="AN34" s="826"/>
      <c r="AO34" s="238"/>
      <c r="AP34" s="238"/>
      <c r="AQ34" s="238"/>
      <c r="AR34" s="238"/>
      <c r="AS34" s="844"/>
      <c r="AT34" s="844"/>
      <c r="AU34" s="238"/>
      <c r="AV34" s="238"/>
      <c r="AW34" s="238"/>
      <c r="AX34" s="205"/>
      <c r="AY34" s="205"/>
      <c r="AZ34" s="205"/>
      <c r="BA34" s="205"/>
      <c r="BB34" s="205"/>
      <c r="BC34" s="205"/>
      <c r="BD34" s="205"/>
    </row>
    <row r="35" spans="1:56" ht="20.25" customHeight="1" x14ac:dyDescent="0.15">
      <c r="A35" s="205"/>
      <c r="B35" s="205"/>
      <c r="C35" s="845"/>
      <c r="D35" s="846"/>
      <c r="E35" s="847"/>
      <c r="F35" s="848">
        <f>IF(AB2=1,10,IF(AB2=2,11,IF(AB2=3,12,AB2-3)))</f>
        <v>1</v>
      </c>
      <c r="G35" s="849"/>
      <c r="H35" s="848">
        <f>IF(AB2=1,11,IF(AB2=2,12,AB2-2))</f>
        <v>2</v>
      </c>
      <c r="I35" s="849"/>
      <c r="J35" s="848">
        <f>IF(AB2=1,12,AB2-1)</f>
        <v>3</v>
      </c>
      <c r="K35" s="849"/>
      <c r="L35" s="825" t="s">
        <v>301</v>
      </c>
      <c r="M35" s="826"/>
      <c r="N35" s="236"/>
      <c r="O35" s="236"/>
      <c r="P35" s="236"/>
      <c r="Q35" s="236"/>
      <c r="R35" s="850"/>
      <c r="S35" s="850"/>
      <c r="T35" s="850" t="s">
        <v>302</v>
      </c>
      <c r="U35" s="850"/>
      <c r="V35" s="850" t="s">
        <v>303</v>
      </c>
      <c r="W35" s="850"/>
      <c r="X35" s="236"/>
      <c r="Y35" s="850" t="s">
        <v>302</v>
      </c>
      <c r="Z35" s="850"/>
      <c r="AA35" s="850" t="s">
        <v>303</v>
      </c>
      <c r="AB35" s="850"/>
      <c r="AC35" s="201"/>
      <c r="AD35" s="201"/>
      <c r="AE35" s="240" t="s">
        <v>304</v>
      </c>
      <c r="AF35" s="240"/>
      <c r="AG35" s="236"/>
      <c r="AH35" s="236"/>
      <c r="AI35" s="825" t="s">
        <v>305</v>
      </c>
      <c r="AJ35" s="826"/>
      <c r="AK35" s="825" t="s">
        <v>228</v>
      </c>
      <c r="AL35" s="854"/>
      <c r="AM35" s="854"/>
      <c r="AN35" s="826"/>
      <c r="AO35" s="241"/>
      <c r="AP35" s="241"/>
      <c r="AQ35" s="238"/>
      <c r="AR35" s="242"/>
      <c r="AS35" s="855"/>
      <c r="AT35" s="855"/>
      <c r="AU35" s="238"/>
      <c r="AV35" s="238"/>
      <c r="AW35" s="238"/>
      <c r="AX35" s="205"/>
      <c r="AY35" s="205"/>
      <c r="AZ35" s="205"/>
      <c r="BA35" s="205"/>
      <c r="BB35" s="205"/>
      <c r="BC35" s="205"/>
      <c r="BD35" s="205"/>
    </row>
    <row r="36" spans="1:56" ht="20.25" customHeight="1" x14ac:dyDescent="0.15">
      <c r="A36" s="205"/>
      <c r="B36" s="205"/>
      <c r="C36" s="845" t="s">
        <v>306</v>
      </c>
      <c r="D36" s="846"/>
      <c r="E36" s="847"/>
      <c r="F36" s="864"/>
      <c r="G36" s="864"/>
      <c r="H36" s="864"/>
      <c r="I36" s="864"/>
      <c r="J36" s="864"/>
      <c r="K36" s="864"/>
      <c r="L36" s="865">
        <f>SUM(F36:K36)</f>
        <v>0</v>
      </c>
      <c r="M36" s="865"/>
      <c r="N36" s="236"/>
      <c r="O36" s="236"/>
      <c r="P36" s="236"/>
      <c r="Q36" s="236"/>
      <c r="R36" s="825" t="s">
        <v>307</v>
      </c>
      <c r="S36" s="826"/>
      <c r="T36" s="866">
        <f>SUMIFS($AU$13:$AV$30,$C$13:$D$30,"訪問介護員",$E$13:$F$30,"A")+SUMIFS($AU$13:$AV$30,$C$13:$D$30,"サービス提供責任者",$E$13:$F$30,"A")+SUMIFS($AU$13:$AV$30,$C$13:$D$30,"訪問事業責任者",$E$13:$F$30,"A")</f>
        <v>0</v>
      </c>
      <c r="U36" s="867"/>
      <c r="V36" s="868">
        <f>SUMIFS($AW$13:$AX$30,$C$13:$D$30,"訪問介護員",$E$13:$F$30,"A")+SUMIFS($AW$13:$AX$30,$C$13:$D$30,"サービス提供責任者",$E$13:$F$30,"A")+SUMIFS($AW$13:$AX$30,$C$13:$D$30,"訪問事業責任者",$E$13:$F$30,"A")</f>
        <v>0</v>
      </c>
      <c r="W36" s="869"/>
      <c r="X36" s="236"/>
      <c r="Y36" s="823"/>
      <c r="Z36" s="824"/>
      <c r="AA36" s="862"/>
      <c r="AB36" s="863"/>
      <c r="AC36" s="201"/>
      <c r="AD36" s="201"/>
      <c r="AE36" s="823"/>
      <c r="AF36" s="824"/>
      <c r="AG36" s="236"/>
      <c r="AH36" s="236"/>
      <c r="AI36" s="825" t="s">
        <v>308</v>
      </c>
      <c r="AJ36" s="826"/>
      <c r="AK36" s="825" t="s">
        <v>230</v>
      </c>
      <c r="AL36" s="854"/>
      <c r="AM36" s="854"/>
      <c r="AN36" s="826"/>
      <c r="AO36" s="242"/>
      <c r="AP36" s="238"/>
      <c r="AQ36" s="856"/>
      <c r="AR36" s="856"/>
      <c r="AS36" s="856"/>
      <c r="AT36" s="856"/>
      <c r="AU36" s="238"/>
      <c r="AV36" s="238"/>
      <c r="AW36" s="238"/>
      <c r="AX36" s="205"/>
      <c r="AY36" s="205"/>
      <c r="AZ36" s="205"/>
      <c r="BA36" s="205"/>
      <c r="BB36" s="205"/>
      <c r="BC36" s="205"/>
      <c r="BD36" s="205"/>
    </row>
    <row r="37" spans="1:56" ht="20.25" customHeight="1" x14ac:dyDescent="0.15">
      <c r="A37" s="205"/>
      <c r="B37" s="205"/>
      <c r="C37" s="845" t="s">
        <v>309</v>
      </c>
      <c r="D37" s="846"/>
      <c r="E37" s="847"/>
      <c r="F37" s="857"/>
      <c r="G37" s="858"/>
      <c r="H37" s="857"/>
      <c r="I37" s="858"/>
      <c r="J37" s="857"/>
      <c r="K37" s="858"/>
      <c r="L37" s="859">
        <f>SUM(F37:K37)</f>
        <v>0</v>
      </c>
      <c r="M37" s="860"/>
      <c r="N37" s="236"/>
      <c r="O37" s="236"/>
      <c r="P37" s="236"/>
      <c r="Q37" s="236"/>
      <c r="R37" s="825" t="s">
        <v>308</v>
      </c>
      <c r="S37" s="826"/>
      <c r="T37" s="866">
        <f>SUMIFS($AU$13:$AV$30,$C$13:$D$30,"訪問介護員",$E$13:$F$30,"B")+SUMIFS($AU$13:$AV$30,$C$13:$D$30,"サービス提供責任者",$E$13:$F$30,"B")+SUMIFS($AU$13:$AV$30,$C$13:$D$30,"訪問事業責任者",$E$13:$F$30,"B")</f>
        <v>0</v>
      </c>
      <c r="U37" s="867"/>
      <c r="V37" s="868">
        <f>SUMIFS($AW$13:$AX$30,$C$13:$D$30,"訪問介護員",$E$13:$F$30,"B")+SUMIFS($AW$13:$AX$30,$C$13:$D$30,"サービス提供責任者",$E$13:$F$30,"B")+SUMIFS($AW$13:$AX$30,$C$13:$D$30,"訪問事業責任者",$E$13:$F$30,"B")</f>
        <v>0</v>
      </c>
      <c r="W37" s="869"/>
      <c r="X37" s="236"/>
      <c r="Y37" s="823"/>
      <c r="Z37" s="824"/>
      <c r="AA37" s="862"/>
      <c r="AB37" s="863"/>
      <c r="AC37" s="201"/>
      <c r="AD37" s="201"/>
      <c r="AE37" s="823"/>
      <c r="AF37" s="824"/>
      <c r="AG37" s="236"/>
      <c r="AH37" s="236"/>
      <c r="AI37" s="825" t="s">
        <v>310</v>
      </c>
      <c r="AJ37" s="826"/>
      <c r="AK37" s="825" t="s">
        <v>232</v>
      </c>
      <c r="AL37" s="854"/>
      <c r="AM37" s="854"/>
      <c r="AN37" s="826"/>
      <c r="AO37" s="242"/>
      <c r="AP37" s="238"/>
      <c r="AQ37" s="861"/>
      <c r="AR37" s="861"/>
      <c r="AS37" s="861"/>
      <c r="AT37" s="861"/>
      <c r="AU37" s="238"/>
      <c r="AV37" s="238"/>
      <c r="AW37" s="238"/>
      <c r="AX37" s="205"/>
      <c r="AY37" s="205"/>
      <c r="AZ37" s="205"/>
      <c r="BA37" s="205"/>
      <c r="BB37" s="205"/>
      <c r="BC37" s="205"/>
      <c r="BD37" s="205"/>
    </row>
    <row r="38" spans="1:56" ht="20.25" customHeight="1" x14ac:dyDescent="0.15">
      <c r="A38" s="205"/>
      <c r="B38" s="205"/>
      <c r="C38" s="845" t="s">
        <v>301</v>
      </c>
      <c r="D38" s="846"/>
      <c r="E38" s="847"/>
      <c r="F38" s="865">
        <f>SUM(F36:G37)</f>
        <v>0</v>
      </c>
      <c r="G38" s="865"/>
      <c r="H38" s="865">
        <f>SUM(H36:I37)</f>
        <v>0</v>
      </c>
      <c r="I38" s="865"/>
      <c r="J38" s="865">
        <f>SUM(J36:K37)</f>
        <v>0</v>
      </c>
      <c r="K38" s="865"/>
      <c r="L38" s="865">
        <f>SUM(L36:M37)</f>
        <v>0</v>
      </c>
      <c r="M38" s="865"/>
      <c r="N38" s="236"/>
      <c r="O38" s="236"/>
      <c r="P38" s="236"/>
      <c r="Q38" s="236"/>
      <c r="R38" s="825" t="s">
        <v>310</v>
      </c>
      <c r="S38" s="826"/>
      <c r="T38" s="866">
        <f>SUMIFS($AU$13:$AV$30,$C$13:$D$30,"訪問介護員",$E$13:$F$30,"C")+SUMIFS($AU$13:$AV$30,$C$13:$D$30,"サービス提供責任者",$E$13:$F$30,"C")+SUMIFS($AU$13:$AV$30,$C$13:$D$30,"訪問事業責任者",$E$13:$F$30,"C")</f>
        <v>0</v>
      </c>
      <c r="U38" s="867"/>
      <c r="V38" s="868">
        <f>SUMIFS($AW$13:$AX$30,$C$13:$D$30,"訪問介護員",$E$13:$F$30,"C")+SUMIFS($AW$13:$AX$30,$C$13:$D$30,"サービス提供責任者",$E$13:$F$30,"C")+SUMIFS($AW$13:$AX$30,$C$13:$D$30,"訪問事業責任者",$E$13:$F$30,"C")</f>
        <v>0</v>
      </c>
      <c r="W38" s="869"/>
      <c r="X38" s="236"/>
      <c r="Y38" s="823"/>
      <c r="Z38" s="824"/>
      <c r="AA38" s="872"/>
      <c r="AB38" s="873"/>
      <c r="AC38" s="201"/>
      <c r="AD38" s="201"/>
      <c r="AE38" s="874" t="s">
        <v>311</v>
      </c>
      <c r="AF38" s="867"/>
      <c r="AG38" s="236"/>
      <c r="AH38" s="236"/>
      <c r="AI38" s="825" t="s">
        <v>312</v>
      </c>
      <c r="AJ38" s="826"/>
      <c r="AK38" s="825" t="s">
        <v>234</v>
      </c>
      <c r="AL38" s="854"/>
      <c r="AM38" s="854"/>
      <c r="AN38" s="826"/>
      <c r="AO38" s="243"/>
      <c r="AP38" s="238"/>
      <c r="AQ38" s="870"/>
      <c r="AR38" s="870"/>
      <c r="AS38" s="871"/>
      <c r="AT38" s="871"/>
      <c r="AU38" s="238"/>
      <c r="AV38" s="238"/>
      <c r="AW38" s="238"/>
      <c r="AX38" s="205"/>
      <c r="AY38" s="205"/>
      <c r="AZ38" s="205"/>
      <c r="BA38" s="205"/>
      <c r="BB38" s="205"/>
      <c r="BC38" s="205"/>
      <c r="BD38" s="205"/>
    </row>
    <row r="39" spans="1:56" ht="20.25" customHeight="1" x14ac:dyDescent="0.15">
      <c r="A39" s="205"/>
      <c r="B39" s="205"/>
      <c r="L39" s="240" t="s">
        <v>313</v>
      </c>
      <c r="M39" s="240"/>
      <c r="N39" s="852"/>
      <c r="O39" s="852"/>
      <c r="P39" s="236"/>
      <c r="Q39" s="236"/>
      <c r="R39" s="825" t="s">
        <v>312</v>
      </c>
      <c r="S39" s="826"/>
      <c r="T39" s="866">
        <f>SUMIFS($AU$13:$AV$30,$C$13:$D$30,"訪問介護員",$E$13:$F$30,"D")+SUMIFS($AU$13:$AV$30,$C$13:$D$30,"サービス提供責任者",$E$13:$F$30,"D")+SUMIFS($AU$13:$AV$30,$C$13:$D$30,"訪問事業責任者",$E$13:$F$30,"D")</f>
        <v>0</v>
      </c>
      <c r="U39" s="867"/>
      <c r="V39" s="868">
        <f>SUMIFS($AW$13:$AX$30,$C$13:$D$30,"訪問介護員",$E$13:$F$30,"D")+SUMIFS($AW$13:$AX$30,$C$13:$D$30,"サービス提供責任者",$E$13:$F$30,"D")+SUMIFS($AW$13:$AX$30,$C$13:$D$30,"訪問事業責任者",$E$13:$F$30,"D")</f>
        <v>0</v>
      </c>
      <c r="W39" s="869"/>
      <c r="X39" s="236"/>
      <c r="Y39" s="823"/>
      <c r="Z39" s="824"/>
      <c r="AA39" s="872"/>
      <c r="AB39" s="873"/>
      <c r="AC39" s="201"/>
      <c r="AD39" s="201"/>
      <c r="AE39" s="874" t="s">
        <v>311</v>
      </c>
      <c r="AF39" s="867"/>
      <c r="AG39" s="236"/>
      <c r="AH39" s="236"/>
      <c r="AI39" s="236"/>
      <c r="AJ39" s="861"/>
      <c r="AK39" s="861"/>
      <c r="AL39" s="870"/>
      <c r="AM39" s="870"/>
      <c r="AN39" s="871"/>
      <c r="AO39" s="871"/>
      <c r="AP39" s="238"/>
      <c r="AQ39" s="870"/>
      <c r="AR39" s="870"/>
      <c r="AS39" s="871"/>
      <c r="AT39" s="871"/>
      <c r="AU39" s="238"/>
      <c r="AV39" s="238"/>
      <c r="AW39" s="238"/>
      <c r="AX39" s="207"/>
      <c r="AY39" s="207"/>
      <c r="AZ39" s="205"/>
      <c r="BA39" s="205"/>
      <c r="BB39" s="205"/>
      <c r="BC39" s="205"/>
      <c r="BD39" s="205"/>
    </row>
    <row r="40" spans="1:56" ht="20.25" customHeight="1" x14ac:dyDescent="0.15">
      <c r="A40" s="205"/>
      <c r="B40" s="205"/>
      <c r="C40" s="201"/>
      <c r="D40" s="201"/>
      <c r="E40" s="201"/>
      <c r="F40" s="201"/>
      <c r="G40" s="201"/>
      <c r="H40" s="201"/>
      <c r="I40" s="201"/>
      <c r="J40" s="201"/>
      <c r="K40" s="201"/>
      <c r="L40" s="875">
        <f>L38/3</f>
        <v>0</v>
      </c>
      <c r="M40" s="875"/>
      <c r="N40" s="201"/>
      <c r="O40" s="201"/>
      <c r="P40" s="236"/>
      <c r="Q40" s="236"/>
      <c r="R40" s="825" t="s">
        <v>301</v>
      </c>
      <c r="S40" s="826"/>
      <c r="T40" s="874">
        <f>SUM(T36:U39)</f>
        <v>0</v>
      </c>
      <c r="U40" s="867"/>
      <c r="V40" s="868">
        <f>SUM(V36:W39)</f>
        <v>0</v>
      </c>
      <c r="W40" s="869"/>
      <c r="X40" s="236"/>
      <c r="Y40" s="874">
        <f>SUM(Y36:Z39)</f>
        <v>0</v>
      </c>
      <c r="Z40" s="867"/>
      <c r="AA40" s="891">
        <f>SUM(AA36:AB39)</f>
        <v>0</v>
      </c>
      <c r="AB40" s="892"/>
      <c r="AC40" s="201"/>
      <c r="AD40" s="201"/>
      <c r="AE40" s="874">
        <f>SUM(AE36:AF37)</f>
        <v>0</v>
      </c>
      <c r="AF40" s="867"/>
      <c r="AG40" s="236"/>
      <c r="AH40" s="236"/>
      <c r="AI40" s="236"/>
      <c r="AJ40" s="861"/>
      <c r="AK40" s="861"/>
      <c r="AL40" s="870"/>
      <c r="AM40" s="870"/>
      <c r="AN40" s="899"/>
      <c r="AO40" s="899"/>
      <c r="AP40" s="238"/>
      <c r="AQ40" s="870"/>
      <c r="AR40" s="870"/>
      <c r="AS40" s="871"/>
      <c r="AT40" s="871"/>
      <c r="AU40" s="238"/>
      <c r="AV40" s="238"/>
      <c r="AW40" s="238"/>
      <c r="AX40" s="207"/>
      <c r="AY40" s="207"/>
      <c r="AZ40" s="205"/>
      <c r="BA40" s="205"/>
      <c r="BB40" s="205"/>
      <c r="BC40" s="205"/>
      <c r="BD40" s="205"/>
    </row>
    <row r="41" spans="1:56" ht="20.25" customHeight="1" x14ac:dyDescent="0.15">
      <c r="A41" s="205"/>
      <c r="B41" s="205"/>
      <c r="C41" s="201"/>
      <c r="D41" s="201"/>
      <c r="E41" s="201"/>
      <c r="F41" s="201"/>
      <c r="G41" s="201"/>
      <c r="H41" s="201"/>
      <c r="I41" s="201"/>
      <c r="J41" s="201"/>
      <c r="K41" s="201"/>
      <c r="N41" s="201"/>
      <c r="O41" s="201"/>
      <c r="P41" s="236"/>
      <c r="Q41" s="236"/>
      <c r="R41" s="236"/>
      <c r="S41" s="236"/>
      <c r="T41" s="236"/>
      <c r="U41" s="236"/>
      <c r="V41" s="236"/>
      <c r="W41" s="236"/>
      <c r="X41" s="236"/>
      <c r="Y41" s="236"/>
      <c r="Z41" s="236"/>
      <c r="AA41" s="237"/>
      <c r="AB41" s="236"/>
      <c r="AC41" s="236"/>
      <c r="AD41" s="236"/>
      <c r="AE41" s="236"/>
      <c r="AF41" s="236"/>
      <c r="AG41" s="236"/>
      <c r="AH41" s="236"/>
      <c r="AI41" s="236"/>
      <c r="AJ41" s="238"/>
      <c r="AK41" s="238"/>
      <c r="AL41" s="238"/>
      <c r="AM41" s="238"/>
      <c r="AN41" s="238"/>
      <c r="AO41" s="238"/>
      <c r="AP41" s="238"/>
      <c r="AQ41" s="238"/>
      <c r="AR41" s="238"/>
      <c r="AS41" s="239"/>
      <c r="AT41" s="238"/>
      <c r="AU41" s="238"/>
      <c r="AV41" s="238"/>
      <c r="AW41" s="238"/>
      <c r="AX41" s="207"/>
      <c r="AY41" s="207"/>
      <c r="AZ41" s="205"/>
      <c r="BA41" s="205"/>
      <c r="BB41" s="205"/>
      <c r="BC41" s="205"/>
      <c r="BD41" s="205"/>
    </row>
    <row r="42" spans="1:56" ht="20.25" customHeight="1" x14ac:dyDescent="0.15">
      <c r="A42" s="205"/>
      <c r="B42" s="205"/>
      <c r="C42" s="201"/>
      <c r="D42" s="201"/>
      <c r="E42" s="201"/>
      <c r="F42" s="201"/>
      <c r="G42" s="201"/>
      <c r="H42" s="201"/>
      <c r="I42" s="201"/>
      <c r="J42" s="201"/>
      <c r="K42" s="201"/>
      <c r="L42" s="201"/>
      <c r="M42" s="201"/>
      <c r="N42" s="201"/>
      <c r="O42" s="201"/>
      <c r="P42" s="236"/>
      <c r="Q42" s="236"/>
      <c r="R42" s="237" t="s">
        <v>314</v>
      </c>
      <c r="S42" s="236"/>
      <c r="T42" s="236"/>
      <c r="U42" s="236"/>
      <c r="V42" s="236"/>
      <c r="W42" s="236"/>
      <c r="X42" s="244" t="s">
        <v>315</v>
      </c>
      <c r="Y42" s="897" t="s">
        <v>316</v>
      </c>
      <c r="Z42" s="898"/>
      <c r="AA42" s="245"/>
      <c r="AB42" s="244"/>
      <c r="AC42" s="236"/>
      <c r="AD42" s="236"/>
      <c r="AE42" s="236"/>
      <c r="AF42" s="236"/>
      <c r="AG42" s="236"/>
      <c r="AH42" s="236"/>
      <c r="AI42" s="236"/>
      <c r="AJ42" s="239"/>
      <c r="AK42" s="238"/>
      <c r="AL42" s="238"/>
      <c r="AM42" s="238"/>
      <c r="AN42" s="238"/>
      <c r="AO42" s="238"/>
      <c r="AP42" s="238"/>
      <c r="AQ42" s="238"/>
      <c r="AR42" s="238"/>
      <c r="AS42" s="246"/>
      <c r="AT42" s="246"/>
      <c r="AU42" s="238"/>
      <c r="AV42" s="238"/>
      <c r="AW42" s="238"/>
      <c r="AX42" s="207"/>
      <c r="AY42" s="207"/>
      <c r="AZ42" s="205"/>
      <c r="BA42" s="205"/>
      <c r="BB42" s="205"/>
      <c r="BC42" s="205"/>
      <c r="BD42" s="205"/>
    </row>
    <row r="43" spans="1:56" ht="20.25" customHeight="1" x14ac:dyDescent="0.2">
      <c r="A43" s="205"/>
      <c r="B43" s="205"/>
      <c r="C43" s="180"/>
      <c r="D43" s="235"/>
      <c r="E43" s="235"/>
      <c r="F43" s="236"/>
      <c r="G43" s="236"/>
      <c r="H43" s="236"/>
      <c r="I43" s="236"/>
      <c r="J43" s="236"/>
      <c r="K43" s="236"/>
      <c r="L43" s="247" t="s">
        <v>317</v>
      </c>
      <c r="M43" s="237"/>
      <c r="N43" s="237"/>
      <c r="O43" s="248"/>
      <c r="P43" s="236"/>
      <c r="Q43" s="236"/>
      <c r="R43" s="236" t="s">
        <v>318</v>
      </c>
      <c r="S43" s="236"/>
      <c r="T43" s="236"/>
      <c r="U43" s="236"/>
      <c r="V43" s="236"/>
      <c r="W43" s="236" t="s">
        <v>319</v>
      </c>
      <c r="X43" s="236"/>
      <c r="Y43" s="236"/>
      <c r="Z43" s="236"/>
      <c r="AA43" s="237"/>
      <c r="AB43" s="236"/>
      <c r="AC43" s="236"/>
      <c r="AD43" s="236"/>
      <c r="AE43" s="236"/>
      <c r="AF43" s="236"/>
      <c r="AG43" s="236"/>
      <c r="AH43" s="236"/>
      <c r="AI43" s="236"/>
      <c r="AJ43" s="238"/>
      <c r="AK43" s="238"/>
      <c r="AL43" s="238"/>
      <c r="AM43" s="238"/>
      <c r="AN43" s="238"/>
      <c r="AO43" s="238"/>
      <c r="AP43" s="238"/>
      <c r="AQ43" s="238"/>
      <c r="AR43" s="238"/>
      <c r="AS43" s="239"/>
      <c r="AT43" s="238"/>
      <c r="AU43" s="238"/>
      <c r="AV43" s="238"/>
      <c r="AW43" s="238"/>
      <c r="AX43" s="207"/>
      <c r="AY43" s="207"/>
      <c r="AZ43" s="205"/>
      <c r="BA43" s="205"/>
      <c r="BB43" s="205"/>
      <c r="BC43" s="205"/>
      <c r="BD43" s="205"/>
    </row>
    <row r="44" spans="1:56" ht="20.25" customHeight="1" x14ac:dyDescent="0.15">
      <c r="A44" s="205"/>
      <c r="B44" s="205"/>
      <c r="C44" s="249" t="s">
        <v>320</v>
      </c>
      <c r="D44" s="249"/>
      <c r="E44" s="236"/>
      <c r="F44" s="249" t="s">
        <v>321</v>
      </c>
      <c r="G44" s="249"/>
      <c r="H44" s="236"/>
      <c r="I44" s="250"/>
      <c r="J44" s="250"/>
      <c r="K44" s="236"/>
      <c r="L44" s="240" t="s">
        <v>322</v>
      </c>
      <c r="M44" s="240"/>
      <c r="N44" s="240"/>
      <c r="O44" s="236"/>
      <c r="P44" s="236"/>
      <c r="Q44" s="236"/>
      <c r="R44" s="236" t="str">
        <f>IF($Y$42="週","対象時間数（週平均）","対象時間数（当月合計）")</f>
        <v>対象時間数（週平均）</v>
      </c>
      <c r="S44" s="236"/>
      <c r="T44" s="236"/>
      <c r="U44" s="236"/>
      <c r="V44" s="236"/>
      <c r="W44" s="236" t="str">
        <f>IF($Y$42="週","週に勤務すべき時間数","当月に勤務すべき時間数")</f>
        <v>週に勤務すべき時間数</v>
      </c>
      <c r="X44" s="236"/>
      <c r="Y44" s="236"/>
      <c r="Z44" s="236"/>
      <c r="AA44" s="237"/>
      <c r="AB44" s="850" t="s">
        <v>323</v>
      </c>
      <c r="AC44" s="850"/>
      <c r="AD44" s="850"/>
      <c r="AE44" s="850"/>
      <c r="AF44" s="236"/>
      <c r="AG44" s="236"/>
      <c r="AH44" s="236"/>
      <c r="AI44" s="236"/>
      <c r="AJ44" s="238"/>
      <c r="AK44" s="238"/>
      <c r="AL44" s="238"/>
      <c r="AM44" s="238"/>
      <c r="AN44" s="238"/>
      <c r="AO44" s="238"/>
      <c r="AP44" s="238"/>
      <c r="AQ44" s="238"/>
      <c r="AR44" s="238"/>
      <c r="AS44" s="239"/>
      <c r="AT44" s="238"/>
      <c r="AU44" s="238"/>
      <c r="AV44" s="238"/>
      <c r="AW44" s="238"/>
      <c r="AX44" s="207"/>
      <c r="AY44" s="207"/>
      <c r="AZ44" s="205"/>
      <c r="BA44" s="205"/>
      <c r="BB44" s="205"/>
      <c r="BC44" s="205"/>
      <c r="BD44" s="205"/>
    </row>
    <row r="45" spans="1:56" ht="20.25" customHeight="1" x14ac:dyDescent="0.15">
      <c r="A45" s="205"/>
      <c r="B45" s="205"/>
      <c r="C45" s="876">
        <f>L40</f>
        <v>0</v>
      </c>
      <c r="D45" s="877"/>
      <c r="E45" s="240" t="s">
        <v>325</v>
      </c>
      <c r="F45" s="878">
        <v>40</v>
      </c>
      <c r="G45" s="879"/>
      <c r="H45" s="240" t="s">
        <v>326</v>
      </c>
      <c r="I45" s="880">
        <f>C45/F45</f>
        <v>0</v>
      </c>
      <c r="J45" s="881"/>
      <c r="K45" s="240" t="s">
        <v>327</v>
      </c>
      <c r="L45" s="882">
        <f>IF(C45&lt;40,1,ROUNDUP(I45,1))</f>
        <v>1</v>
      </c>
      <c r="M45" s="883"/>
      <c r="N45" s="884"/>
      <c r="O45" s="236"/>
      <c r="P45" s="236"/>
      <c r="Q45" s="236"/>
      <c r="R45" s="885">
        <f>IF($Y$42="週",AA40,Y40)</f>
        <v>0</v>
      </c>
      <c r="S45" s="886"/>
      <c r="T45" s="886"/>
      <c r="U45" s="887"/>
      <c r="V45" s="240" t="s">
        <v>324</v>
      </c>
      <c r="W45" s="825">
        <f>IF($Y$42="週",$AV$5,$AZ$5)</f>
        <v>40</v>
      </c>
      <c r="X45" s="854"/>
      <c r="Y45" s="854"/>
      <c r="Z45" s="826"/>
      <c r="AA45" s="240" t="s">
        <v>328</v>
      </c>
      <c r="AB45" s="888">
        <f>ROUNDDOWN(R45/W45,1)</f>
        <v>0</v>
      </c>
      <c r="AC45" s="889"/>
      <c r="AD45" s="889"/>
      <c r="AE45" s="890"/>
      <c r="AF45" s="236"/>
      <c r="AG45" s="236"/>
      <c r="AH45" s="236"/>
      <c r="AI45" s="236"/>
      <c r="AJ45" s="893"/>
      <c r="AK45" s="893"/>
      <c r="AL45" s="893"/>
      <c r="AM45" s="893"/>
      <c r="AN45" s="242"/>
      <c r="AO45" s="861"/>
      <c r="AP45" s="861"/>
      <c r="AQ45" s="861"/>
      <c r="AR45" s="861"/>
      <c r="AS45" s="242"/>
      <c r="AT45" s="844"/>
      <c r="AU45" s="844"/>
      <c r="AV45" s="844"/>
      <c r="AW45" s="844"/>
      <c r="AX45" s="207"/>
      <c r="AY45" s="207"/>
      <c r="AZ45" s="205"/>
      <c r="BA45" s="205"/>
      <c r="BB45" s="205"/>
      <c r="BC45" s="205"/>
      <c r="BD45" s="205"/>
    </row>
    <row r="46" spans="1:56" ht="20.25" customHeight="1" x14ac:dyDescent="0.15">
      <c r="A46" s="205"/>
      <c r="B46" s="205"/>
      <c r="C46" s="201"/>
      <c r="D46" s="236"/>
      <c r="E46" s="236"/>
      <c r="F46" s="236"/>
      <c r="G46" s="236"/>
      <c r="H46" s="236"/>
      <c r="I46" s="236"/>
      <c r="J46" s="236"/>
      <c r="K46" s="236"/>
      <c r="L46" s="236" t="s">
        <v>329</v>
      </c>
      <c r="M46" s="236"/>
      <c r="N46" s="236"/>
      <c r="O46" s="236"/>
      <c r="P46" s="236"/>
      <c r="Q46" s="236"/>
      <c r="R46" s="236"/>
      <c r="S46" s="236"/>
      <c r="T46" s="236"/>
      <c r="U46" s="236"/>
      <c r="V46" s="236"/>
      <c r="W46" s="236"/>
      <c r="X46" s="236"/>
      <c r="Y46" s="236"/>
      <c r="Z46" s="236"/>
      <c r="AA46" s="237"/>
      <c r="AB46" s="236" t="s">
        <v>330</v>
      </c>
      <c r="AC46" s="236"/>
      <c r="AD46" s="236"/>
      <c r="AE46" s="236"/>
      <c r="AF46" s="236"/>
      <c r="AG46" s="236"/>
      <c r="AH46" s="236"/>
      <c r="AI46" s="236"/>
      <c r="AJ46" s="238"/>
      <c r="AK46" s="238"/>
      <c r="AL46" s="238"/>
      <c r="AM46" s="238"/>
      <c r="AN46" s="238"/>
      <c r="AO46" s="238"/>
      <c r="AP46" s="238"/>
      <c r="AQ46" s="238"/>
      <c r="AR46" s="238"/>
      <c r="AS46" s="239"/>
      <c r="AT46" s="238"/>
      <c r="AU46" s="238"/>
      <c r="AV46" s="238"/>
      <c r="AW46" s="238"/>
      <c r="AX46" s="207"/>
      <c r="AY46" s="207"/>
      <c r="AZ46" s="205"/>
      <c r="BA46" s="205"/>
      <c r="BB46" s="205"/>
      <c r="BC46" s="205"/>
      <c r="BD46" s="205"/>
    </row>
    <row r="47" spans="1:56" ht="20.25" customHeight="1" x14ac:dyDescent="0.15">
      <c r="A47" s="205"/>
      <c r="B47" s="205"/>
      <c r="C47" s="201" t="s">
        <v>331</v>
      </c>
      <c r="D47" s="236"/>
      <c r="E47" s="236"/>
      <c r="F47" s="236"/>
      <c r="G47" s="236"/>
      <c r="H47" s="236"/>
      <c r="I47" s="236"/>
      <c r="J47" s="236"/>
      <c r="K47" s="236"/>
      <c r="L47" s="236"/>
      <c r="M47" s="236"/>
      <c r="N47" s="236"/>
      <c r="O47" s="236"/>
      <c r="P47" s="236"/>
      <c r="Q47" s="236"/>
      <c r="R47" s="236" t="s">
        <v>332</v>
      </c>
      <c r="S47" s="236"/>
      <c r="T47" s="236"/>
      <c r="U47" s="236"/>
      <c r="V47" s="236"/>
      <c r="W47" s="236"/>
      <c r="X47" s="236"/>
      <c r="Y47" s="236"/>
      <c r="Z47" s="236"/>
      <c r="AA47" s="237"/>
      <c r="AB47" s="236"/>
      <c r="AC47" s="236"/>
      <c r="AD47" s="236"/>
      <c r="AE47" s="236"/>
      <c r="AF47" s="236"/>
      <c r="AG47" s="236"/>
      <c r="AH47" s="236"/>
      <c r="AI47" s="236"/>
      <c r="AJ47" s="236"/>
      <c r="AK47" s="251"/>
      <c r="AL47" s="252"/>
      <c r="AM47" s="252"/>
      <c r="AN47" s="236"/>
      <c r="AO47" s="236"/>
      <c r="AP47" s="236"/>
      <c r="AQ47" s="236"/>
      <c r="AR47" s="236"/>
      <c r="AS47" s="236"/>
      <c r="AT47" s="236"/>
      <c r="AU47" s="236"/>
      <c r="AV47" s="201"/>
      <c r="AW47" s="201"/>
      <c r="AX47" s="207"/>
      <c r="AY47" s="207"/>
      <c r="AZ47" s="205"/>
      <c r="BA47" s="205"/>
      <c r="BB47" s="205"/>
      <c r="BC47" s="205"/>
      <c r="BD47" s="205"/>
    </row>
    <row r="48" spans="1:56" ht="20.25" customHeight="1" x14ac:dyDescent="0.15">
      <c r="A48" s="205"/>
      <c r="B48" s="205"/>
      <c r="C48" s="201"/>
      <c r="D48" s="236" t="s">
        <v>333</v>
      </c>
      <c r="E48" s="236"/>
      <c r="F48" s="236"/>
      <c r="G48" s="236"/>
      <c r="H48" s="236"/>
      <c r="I48" s="236"/>
      <c r="J48" s="236"/>
      <c r="K48" s="236"/>
      <c r="L48" s="236"/>
      <c r="M48" s="236"/>
      <c r="N48" s="236"/>
      <c r="O48" s="236"/>
      <c r="P48" s="236"/>
      <c r="Q48" s="236"/>
      <c r="R48" s="236" t="s">
        <v>300</v>
      </c>
      <c r="S48" s="236"/>
      <c r="T48" s="236"/>
      <c r="U48" s="236"/>
      <c r="V48" s="236"/>
      <c r="W48" s="236"/>
      <c r="X48" s="236"/>
      <c r="Y48" s="236"/>
      <c r="Z48" s="236"/>
      <c r="AA48" s="237"/>
      <c r="AB48" s="240"/>
      <c r="AC48" s="240"/>
      <c r="AD48" s="240"/>
      <c r="AE48" s="240"/>
      <c r="AF48" s="236"/>
      <c r="AG48" s="236"/>
      <c r="AH48" s="236"/>
      <c r="AI48" s="236"/>
      <c r="AJ48" s="236"/>
      <c r="AK48" s="251"/>
      <c r="AL48" s="252"/>
      <c r="AM48" s="252"/>
      <c r="AN48" s="236"/>
      <c r="AO48" s="236"/>
      <c r="AP48" s="236"/>
      <c r="AQ48" s="236"/>
      <c r="AR48" s="236"/>
      <c r="AS48" s="236"/>
      <c r="AT48" s="236"/>
      <c r="AU48" s="236"/>
      <c r="AV48" s="201"/>
      <c r="AW48" s="201"/>
      <c r="AX48" s="207"/>
      <c r="AY48" s="207"/>
      <c r="AZ48" s="205"/>
      <c r="BA48" s="205"/>
      <c r="BB48" s="205"/>
      <c r="BC48" s="205"/>
      <c r="BD48" s="205"/>
    </row>
    <row r="49" spans="1:58" ht="20.25" customHeight="1" x14ac:dyDescent="0.15">
      <c r="A49" s="205"/>
      <c r="B49" s="205"/>
      <c r="C49" s="201" t="s">
        <v>334</v>
      </c>
      <c r="D49" s="236"/>
      <c r="E49" s="236"/>
      <c r="F49" s="236"/>
      <c r="G49" s="236"/>
      <c r="H49" s="236"/>
      <c r="I49" s="236"/>
      <c r="J49" s="236"/>
      <c r="K49" s="236"/>
      <c r="L49" s="236"/>
      <c r="M49" s="236"/>
      <c r="N49" s="236"/>
      <c r="O49" s="236"/>
      <c r="P49" s="236"/>
      <c r="Q49" s="236"/>
      <c r="R49" s="201" t="s">
        <v>335</v>
      </c>
      <c r="S49" s="201"/>
      <c r="T49" s="201"/>
      <c r="U49" s="201"/>
      <c r="V49" s="201"/>
      <c r="W49" s="236" t="s">
        <v>336</v>
      </c>
      <c r="X49" s="201"/>
      <c r="Y49" s="201"/>
      <c r="Z49" s="201"/>
      <c r="AA49" s="201"/>
      <c r="AB49" s="850" t="s">
        <v>301</v>
      </c>
      <c r="AC49" s="850"/>
      <c r="AD49" s="850"/>
      <c r="AE49" s="850"/>
      <c r="AF49" s="236"/>
      <c r="AG49" s="236"/>
      <c r="AH49" s="236"/>
      <c r="AI49" s="236"/>
      <c r="AJ49" s="236"/>
      <c r="AK49" s="251"/>
      <c r="AL49" s="252"/>
      <c r="AM49" s="252"/>
      <c r="AN49" s="236"/>
      <c r="AO49" s="236"/>
      <c r="AP49" s="236"/>
      <c r="AQ49" s="236"/>
      <c r="AR49" s="236"/>
      <c r="AS49" s="236"/>
      <c r="AT49" s="236"/>
      <c r="AU49" s="236"/>
      <c r="AV49" s="201"/>
      <c r="AW49" s="201"/>
      <c r="AX49" s="207"/>
      <c r="AY49" s="207"/>
      <c r="AZ49" s="205"/>
      <c r="BA49" s="205"/>
      <c r="BB49" s="205"/>
      <c r="BC49" s="205"/>
      <c r="BD49" s="205"/>
    </row>
    <row r="50" spans="1:58" ht="20.25" customHeight="1" x14ac:dyDescent="0.15">
      <c r="A50" s="205"/>
      <c r="B50" s="205"/>
      <c r="C50" s="201" t="s">
        <v>337</v>
      </c>
      <c r="D50" s="236"/>
      <c r="E50" s="236"/>
      <c r="F50" s="236"/>
      <c r="G50" s="236"/>
      <c r="H50" s="236"/>
      <c r="I50" s="236"/>
      <c r="J50" s="236"/>
      <c r="K50" s="236"/>
      <c r="L50" s="236"/>
      <c r="M50" s="236"/>
      <c r="N50" s="236"/>
      <c r="O50" s="236"/>
      <c r="P50" s="236"/>
      <c r="Q50" s="236"/>
      <c r="R50" s="885">
        <f>AE40</f>
        <v>0</v>
      </c>
      <c r="S50" s="886"/>
      <c r="T50" s="886"/>
      <c r="U50" s="887"/>
      <c r="V50" s="240" t="s">
        <v>338</v>
      </c>
      <c r="W50" s="888">
        <f>AB45</f>
        <v>0</v>
      </c>
      <c r="X50" s="889"/>
      <c r="Y50" s="889"/>
      <c r="Z50" s="890"/>
      <c r="AA50" s="240" t="s">
        <v>339</v>
      </c>
      <c r="AB50" s="894">
        <f>ROUNDDOWN(R50+W50,1)</f>
        <v>0</v>
      </c>
      <c r="AC50" s="895"/>
      <c r="AD50" s="895"/>
      <c r="AE50" s="896"/>
      <c r="AF50" s="236"/>
      <c r="AG50" s="236"/>
      <c r="AH50" s="236"/>
      <c r="AI50" s="236"/>
      <c r="AJ50" s="236"/>
      <c r="AK50" s="251"/>
      <c r="AL50" s="252"/>
      <c r="AM50" s="252"/>
      <c r="AN50" s="236"/>
      <c r="AO50" s="236"/>
      <c r="AP50" s="236"/>
      <c r="AQ50" s="236"/>
      <c r="AR50" s="236"/>
      <c r="AS50" s="236"/>
      <c r="AT50" s="236"/>
      <c r="AU50" s="236"/>
      <c r="AV50" s="201"/>
      <c r="AW50" s="201"/>
      <c r="AX50" s="207"/>
      <c r="AY50" s="207"/>
      <c r="AZ50" s="205"/>
      <c r="BA50" s="205"/>
      <c r="BB50" s="205"/>
      <c r="BC50" s="205"/>
      <c r="BD50" s="205"/>
    </row>
    <row r="51" spans="1:58" ht="20.25" customHeight="1" x14ac:dyDescent="0.15">
      <c r="A51" s="205"/>
      <c r="B51" s="205"/>
      <c r="C51" s="201" t="s">
        <v>340</v>
      </c>
      <c r="D51" s="235"/>
      <c r="E51" s="235"/>
      <c r="F51" s="201"/>
      <c r="G51" s="236"/>
      <c r="H51" s="236"/>
      <c r="I51" s="236"/>
      <c r="J51" s="236"/>
      <c r="K51" s="236"/>
      <c r="L51" s="236"/>
      <c r="M51" s="236"/>
      <c r="N51" s="236"/>
      <c r="O51" s="236"/>
      <c r="P51" s="236"/>
      <c r="Q51" s="236"/>
      <c r="R51" s="236"/>
      <c r="S51" s="236"/>
      <c r="T51" s="236"/>
      <c r="U51" s="236"/>
      <c r="V51" s="236"/>
      <c r="W51" s="236"/>
      <c r="X51" s="236"/>
      <c r="Y51" s="236"/>
      <c r="Z51" s="236"/>
      <c r="AA51" s="236"/>
      <c r="AB51" s="236"/>
      <c r="AC51" s="237"/>
      <c r="AD51" s="236"/>
      <c r="AE51" s="236"/>
      <c r="AF51" s="236"/>
      <c r="AG51" s="236"/>
      <c r="AH51" s="236"/>
      <c r="AI51" s="236"/>
      <c r="AJ51" s="236"/>
      <c r="AK51" s="251"/>
      <c r="AL51" s="252"/>
      <c r="AM51" s="252"/>
      <c r="AN51" s="236"/>
      <c r="AO51" s="236"/>
      <c r="AP51" s="236"/>
      <c r="AQ51" s="236"/>
      <c r="AR51" s="236"/>
      <c r="AS51" s="236"/>
      <c r="AT51" s="236"/>
      <c r="AU51" s="236"/>
      <c r="AV51" s="201"/>
      <c r="AW51" s="201"/>
      <c r="AX51" s="205"/>
      <c r="AY51" s="205"/>
      <c r="AZ51" s="205"/>
      <c r="BA51" s="205"/>
      <c r="BB51" s="205"/>
      <c r="BC51" s="205"/>
      <c r="BD51" s="205"/>
    </row>
    <row r="52" spans="1:58" ht="20.25" customHeight="1" x14ac:dyDescent="0.15">
      <c r="C52" s="253"/>
      <c r="D52" s="253"/>
      <c r="E52" s="254"/>
      <c r="F52" s="254"/>
      <c r="G52" s="254"/>
      <c r="H52" s="254"/>
      <c r="I52" s="254"/>
      <c r="J52" s="254"/>
      <c r="K52" s="254"/>
      <c r="L52" s="254"/>
      <c r="M52" s="254"/>
      <c r="N52" s="254"/>
      <c r="O52" s="254"/>
      <c r="P52" s="254"/>
      <c r="Q52" s="254"/>
      <c r="R52" s="254"/>
      <c r="S52" s="254"/>
      <c r="T52" s="253"/>
      <c r="U52" s="254"/>
      <c r="V52" s="254"/>
      <c r="W52" s="254"/>
      <c r="X52" s="254"/>
      <c r="Y52" s="254"/>
      <c r="Z52" s="254"/>
      <c r="AA52" s="254"/>
      <c r="AB52" s="254"/>
      <c r="AC52" s="254"/>
      <c r="AD52" s="254"/>
      <c r="AE52" s="254"/>
      <c r="AF52" s="254"/>
      <c r="AJ52" s="255"/>
      <c r="AK52" s="256"/>
      <c r="AL52" s="256"/>
      <c r="AM52" s="254"/>
      <c r="AN52" s="254"/>
      <c r="AO52" s="254"/>
      <c r="AP52" s="254"/>
      <c r="AQ52" s="254"/>
      <c r="AR52" s="254"/>
      <c r="AS52" s="254"/>
      <c r="AT52" s="254"/>
      <c r="AU52" s="254"/>
      <c r="AV52" s="254"/>
      <c r="AW52" s="254"/>
      <c r="AX52" s="254"/>
      <c r="AY52" s="254"/>
      <c r="AZ52" s="254"/>
      <c r="BA52" s="254"/>
      <c r="BB52" s="254"/>
      <c r="BC52" s="254"/>
      <c r="BD52" s="254"/>
      <c r="BE52" s="256"/>
    </row>
    <row r="53" spans="1:58" ht="20.25" customHeight="1" x14ac:dyDescent="0.15">
      <c r="A53" s="254"/>
      <c r="B53" s="254"/>
      <c r="C53" s="253"/>
      <c r="D53" s="253"/>
      <c r="E53" s="254"/>
      <c r="F53" s="254"/>
      <c r="G53" s="254"/>
      <c r="H53" s="254"/>
      <c r="I53" s="254"/>
      <c r="J53" s="254"/>
      <c r="K53" s="254"/>
      <c r="L53" s="254"/>
      <c r="M53" s="254"/>
      <c r="N53" s="254"/>
      <c r="O53" s="254"/>
      <c r="P53" s="254"/>
      <c r="Q53" s="254"/>
      <c r="R53" s="254"/>
      <c r="S53" s="254"/>
      <c r="T53" s="254"/>
      <c r="U53" s="253"/>
      <c r="V53" s="254"/>
      <c r="W53" s="254"/>
      <c r="X53" s="254"/>
      <c r="Y53" s="254"/>
      <c r="Z53" s="254"/>
      <c r="AA53" s="254"/>
      <c r="AB53" s="254"/>
      <c r="AC53" s="254"/>
      <c r="AD53" s="254"/>
      <c r="AE53" s="254"/>
      <c r="AF53" s="254"/>
      <c r="AG53" s="254"/>
      <c r="AK53" s="255"/>
      <c r="AL53" s="256"/>
      <c r="AM53" s="256"/>
      <c r="AN53" s="254"/>
      <c r="AO53" s="254"/>
      <c r="AP53" s="254"/>
      <c r="AQ53" s="254"/>
      <c r="AR53" s="254"/>
      <c r="AS53" s="254"/>
      <c r="AT53" s="254"/>
      <c r="AU53" s="254"/>
      <c r="AV53" s="254"/>
      <c r="AW53" s="254"/>
      <c r="AX53" s="254"/>
      <c r="AY53" s="254"/>
      <c r="AZ53" s="254"/>
      <c r="BA53" s="254"/>
      <c r="BB53" s="254"/>
      <c r="BC53" s="254"/>
      <c r="BD53" s="254"/>
      <c r="BE53" s="254"/>
      <c r="BF53" s="256"/>
    </row>
    <row r="54" spans="1:58" ht="20.25" customHeight="1" x14ac:dyDescent="0.15">
      <c r="A54" s="254"/>
      <c r="B54" s="254"/>
      <c r="C54" s="254"/>
      <c r="D54" s="253"/>
      <c r="E54" s="254"/>
      <c r="F54" s="254"/>
      <c r="G54" s="254"/>
      <c r="H54" s="254"/>
      <c r="I54" s="254"/>
      <c r="J54" s="254"/>
      <c r="K54" s="254"/>
      <c r="L54" s="254"/>
      <c r="M54" s="254"/>
      <c r="N54" s="254"/>
      <c r="O54" s="254"/>
      <c r="P54" s="254"/>
      <c r="Q54" s="254"/>
      <c r="R54" s="254"/>
      <c r="S54" s="254"/>
      <c r="T54" s="254"/>
      <c r="U54" s="253"/>
      <c r="V54" s="254"/>
      <c r="W54" s="254"/>
      <c r="X54" s="254"/>
      <c r="Y54" s="254"/>
      <c r="Z54" s="254"/>
      <c r="AA54" s="254"/>
      <c r="AB54" s="254"/>
      <c r="AC54" s="254"/>
      <c r="AD54" s="254"/>
      <c r="AE54" s="254"/>
      <c r="AF54" s="254"/>
      <c r="AG54" s="254"/>
      <c r="AK54" s="255"/>
      <c r="AL54" s="256"/>
      <c r="AM54" s="256"/>
      <c r="AN54" s="254"/>
      <c r="AO54" s="254"/>
      <c r="AP54" s="254"/>
      <c r="AQ54" s="254"/>
      <c r="AR54" s="254"/>
      <c r="AS54" s="254"/>
      <c r="AT54" s="254"/>
      <c r="AU54" s="254"/>
      <c r="AV54" s="254"/>
      <c r="AW54" s="254"/>
      <c r="AX54" s="254"/>
      <c r="AY54" s="254"/>
      <c r="AZ54" s="254"/>
      <c r="BA54" s="254"/>
      <c r="BB54" s="254"/>
      <c r="BC54" s="254"/>
      <c r="BD54" s="254"/>
      <c r="BE54" s="254"/>
      <c r="BF54" s="256"/>
    </row>
    <row r="55" spans="1:58" ht="20.25" customHeight="1" x14ac:dyDescent="0.15">
      <c r="A55" s="254"/>
      <c r="B55" s="254"/>
      <c r="C55" s="253"/>
      <c r="D55" s="253"/>
      <c r="E55" s="254"/>
      <c r="F55" s="254"/>
      <c r="G55" s="254"/>
      <c r="H55" s="254"/>
      <c r="I55" s="254"/>
      <c r="J55" s="254"/>
      <c r="K55" s="254"/>
      <c r="L55" s="254"/>
      <c r="M55" s="254"/>
      <c r="N55" s="254"/>
      <c r="O55" s="254"/>
      <c r="P55" s="254"/>
      <c r="Q55" s="254"/>
      <c r="R55" s="254"/>
      <c r="S55" s="254"/>
      <c r="T55" s="254"/>
      <c r="U55" s="253"/>
      <c r="V55" s="254"/>
      <c r="W55" s="254"/>
      <c r="X55" s="254"/>
      <c r="Y55" s="254"/>
      <c r="Z55" s="254"/>
      <c r="AA55" s="254"/>
      <c r="AB55" s="254"/>
      <c r="AC55" s="254"/>
      <c r="AD55" s="254"/>
      <c r="AE55" s="254"/>
      <c r="AF55" s="254"/>
      <c r="AG55" s="254"/>
      <c r="AK55" s="255"/>
      <c r="AL55" s="256"/>
      <c r="AM55" s="256"/>
      <c r="AN55" s="254"/>
      <c r="AO55" s="254"/>
      <c r="AP55" s="254"/>
      <c r="AQ55" s="254"/>
      <c r="AR55" s="254"/>
      <c r="AS55" s="254"/>
      <c r="AT55" s="254"/>
      <c r="AU55" s="254"/>
      <c r="AV55" s="254"/>
      <c r="AW55" s="254"/>
      <c r="AX55" s="254"/>
      <c r="AY55" s="254"/>
      <c r="AZ55" s="254"/>
      <c r="BA55" s="254"/>
      <c r="BB55" s="254"/>
      <c r="BC55" s="254"/>
      <c r="BD55" s="254"/>
      <c r="BE55" s="254"/>
      <c r="BF55" s="256"/>
    </row>
    <row r="56" spans="1:58" ht="20.25" customHeight="1" x14ac:dyDescent="0.15">
      <c r="C56" s="255"/>
      <c r="D56" s="255"/>
      <c r="E56" s="255"/>
      <c r="F56" s="255"/>
      <c r="G56" s="255"/>
      <c r="H56" s="255"/>
      <c r="I56" s="255"/>
      <c r="J56" s="255"/>
      <c r="K56" s="255"/>
      <c r="L56" s="255"/>
      <c r="M56" s="255"/>
      <c r="N56" s="255"/>
      <c r="O56" s="255"/>
      <c r="P56" s="255"/>
      <c r="Q56" s="255"/>
      <c r="R56" s="255"/>
      <c r="S56" s="255"/>
      <c r="T56" s="255"/>
      <c r="U56" s="256"/>
      <c r="V56" s="256"/>
      <c r="W56" s="255"/>
      <c r="X56" s="255"/>
      <c r="Y56" s="255"/>
      <c r="Z56" s="255"/>
      <c r="AA56" s="255"/>
      <c r="AB56" s="255"/>
      <c r="AC56" s="255"/>
      <c r="AD56" s="255"/>
      <c r="AE56" s="255"/>
      <c r="AF56" s="255"/>
      <c r="AG56" s="255"/>
      <c r="AH56" s="255"/>
      <c r="AI56" s="255"/>
      <c r="AJ56" s="255"/>
      <c r="AK56" s="255"/>
      <c r="AL56" s="256"/>
      <c r="AM56" s="256"/>
      <c r="AN56" s="254"/>
      <c r="AO56" s="254"/>
      <c r="AP56" s="254"/>
      <c r="AQ56" s="254"/>
      <c r="AR56" s="254"/>
      <c r="AS56" s="254"/>
      <c r="AT56" s="254"/>
      <c r="AU56" s="254"/>
      <c r="AV56" s="254"/>
      <c r="AW56" s="254"/>
      <c r="AX56" s="254"/>
      <c r="AY56" s="254"/>
      <c r="AZ56" s="254"/>
      <c r="BA56" s="254"/>
      <c r="BB56" s="254"/>
      <c r="BC56" s="254"/>
      <c r="BD56" s="254"/>
      <c r="BE56" s="254"/>
      <c r="BF56" s="256"/>
    </row>
    <row r="57" spans="1:58" ht="20.25" customHeight="1" x14ac:dyDescent="0.15">
      <c r="C57" s="255"/>
      <c r="D57" s="255"/>
      <c r="E57" s="255"/>
      <c r="F57" s="255"/>
      <c r="G57" s="255"/>
      <c r="H57" s="255"/>
      <c r="I57" s="255"/>
      <c r="J57" s="255"/>
      <c r="K57" s="255"/>
      <c r="L57" s="255"/>
      <c r="M57" s="255"/>
      <c r="N57" s="255"/>
      <c r="O57" s="255"/>
      <c r="P57" s="255"/>
      <c r="Q57" s="255"/>
      <c r="R57" s="255"/>
      <c r="S57" s="255"/>
      <c r="T57" s="255"/>
      <c r="U57" s="256"/>
      <c r="V57" s="256"/>
      <c r="W57" s="255"/>
      <c r="X57" s="255"/>
      <c r="Y57" s="255"/>
      <c r="Z57" s="255"/>
      <c r="AA57" s="255"/>
      <c r="AB57" s="255"/>
      <c r="AC57" s="255"/>
      <c r="AD57" s="255"/>
      <c r="AE57" s="255"/>
      <c r="AF57" s="255"/>
      <c r="AG57" s="255"/>
      <c r="AH57" s="255"/>
      <c r="AI57" s="255"/>
      <c r="AJ57" s="255"/>
      <c r="AK57" s="255"/>
      <c r="AL57" s="256"/>
      <c r="AM57" s="256"/>
      <c r="AN57" s="254"/>
      <c r="AO57" s="254"/>
      <c r="AP57" s="254"/>
      <c r="AQ57" s="254"/>
      <c r="AR57" s="254"/>
      <c r="AS57" s="254"/>
      <c r="AT57" s="254"/>
      <c r="AU57" s="254"/>
      <c r="AV57" s="254"/>
      <c r="AW57" s="254"/>
      <c r="AX57" s="254"/>
      <c r="AY57" s="254"/>
      <c r="AZ57" s="254"/>
      <c r="BA57" s="254"/>
      <c r="BB57" s="254"/>
      <c r="BC57" s="254"/>
      <c r="BD57" s="254"/>
      <c r="BE57" s="254"/>
      <c r="BF57" s="256"/>
    </row>
  </sheetData>
  <sheetProtection insertRows="0"/>
  <mergeCells count="253">
    <mergeCell ref="AB45:AE45"/>
    <mergeCell ref="AA40:AB40"/>
    <mergeCell ref="AE40:AF40"/>
    <mergeCell ref="AJ45:AM45"/>
    <mergeCell ref="AO45:AR45"/>
    <mergeCell ref="AT45:AW45"/>
    <mergeCell ref="AB49:AE49"/>
    <mergeCell ref="R50:U50"/>
    <mergeCell ref="W50:Z50"/>
    <mergeCell ref="AB50:AE50"/>
    <mergeCell ref="AS40:AT40"/>
    <mergeCell ref="Y42:Z42"/>
    <mergeCell ref="AB44:AE44"/>
    <mergeCell ref="AJ40:AK40"/>
    <mergeCell ref="AL40:AM40"/>
    <mergeCell ref="AN40:AO40"/>
    <mergeCell ref="AQ40:AR40"/>
    <mergeCell ref="L40:M40"/>
    <mergeCell ref="R40:S40"/>
    <mergeCell ref="T40:U40"/>
    <mergeCell ref="V40:W40"/>
    <mergeCell ref="Y40:Z40"/>
    <mergeCell ref="C45:D45"/>
    <mergeCell ref="F45:G45"/>
    <mergeCell ref="I45:J45"/>
    <mergeCell ref="L45:N45"/>
    <mergeCell ref="R45:U45"/>
    <mergeCell ref="W45:Z45"/>
    <mergeCell ref="AK38:AN38"/>
    <mergeCell ref="AQ38:AR38"/>
    <mergeCell ref="AS38:AT38"/>
    <mergeCell ref="N39:O39"/>
    <mergeCell ref="R39:S39"/>
    <mergeCell ref="T39:U39"/>
    <mergeCell ref="V39:W39"/>
    <mergeCell ref="Y39:Z39"/>
    <mergeCell ref="AA39:AB39"/>
    <mergeCell ref="AE39:AF39"/>
    <mergeCell ref="T38:U38"/>
    <mergeCell ref="V38:W38"/>
    <mergeCell ref="Y38:Z38"/>
    <mergeCell ref="AA38:AB38"/>
    <mergeCell ref="AE38:AF38"/>
    <mergeCell ref="AI38:AJ38"/>
    <mergeCell ref="AJ39:AK39"/>
    <mergeCell ref="AL39:AM39"/>
    <mergeCell ref="AN39:AO39"/>
    <mergeCell ref="AQ39:AR39"/>
    <mergeCell ref="AS39:AT39"/>
    <mergeCell ref="AA36:AB36"/>
    <mergeCell ref="C38:E38"/>
    <mergeCell ref="F38:G38"/>
    <mergeCell ref="H38:I38"/>
    <mergeCell ref="J38:K38"/>
    <mergeCell ref="L38:M38"/>
    <mergeCell ref="R38:S38"/>
    <mergeCell ref="R37:S37"/>
    <mergeCell ref="T37:U37"/>
    <mergeCell ref="V37:W37"/>
    <mergeCell ref="AS35:AT35"/>
    <mergeCell ref="AK36:AN36"/>
    <mergeCell ref="AQ36:AT36"/>
    <mergeCell ref="C37:E37"/>
    <mergeCell ref="F37:G37"/>
    <mergeCell ref="H37:I37"/>
    <mergeCell ref="J37:K37"/>
    <mergeCell ref="L37:M37"/>
    <mergeCell ref="AI37:AJ37"/>
    <mergeCell ref="AK37:AN37"/>
    <mergeCell ref="AQ37:AR37"/>
    <mergeCell ref="AS37:AT37"/>
    <mergeCell ref="Y37:Z37"/>
    <mergeCell ref="AA37:AB37"/>
    <mergeCell ref="AE37:AF37"/>
    <mergeCell ref="C36:E36"/>
    <mergeCell ref="F36:G36"/>
    <mergeCell ref="H36:I36"/>
    <mergeCell ref="J36:K36"/>
    <mergeCell ref="L36:M36"/>
    <mergeCell ref="R36:S36"/>
    <mergeCell ref="T36:U36"/>
    <mergeCell ref="V36:W36"/>
    <mergeCell ref="Y36:Z36"/>
    <mergeCell ref="Y35:Z35"/>
    <mergeCell ref="AA35:AB35"/>
    <mergeCell ref="L34:M34"/>
    <mergeCell ref="R34:S35"/>
    <mergeCell ref="T34:W34"/>
    <mergeCell ref="Y34:AB34"/>
    <mergeCell ref="AI34:AJ34"/>
    <mergeCell ref="AK34:AN34"/>
    <mergeCell ref="AI35:AJ35"/>
    <mergeCell ref="AK35:AN35"/>
    <mergeCell ref="AE36:AF36"/>
    <mergeCell ref="AI36:AJ36"/>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S34:AT34"/>
    <mergeCell ref="C35:E35"/>
    <mergeCell ref="F35:G35"/>
    <mergeCell ref="H35:I35"/>
    <mergeCell ref="J35:K35"/>
    <mergeCell ref="L35:M35"/>
    <mergeCell ref="T35:U35"/>
    <mergeCell ref="V35:W3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1"/>
  <conditionalFormatting sqref="F36:M38">
    <cfRule type="expression" dxfId="11" priority="6">
      <formula>INDIRECT(ADDRESS(ROW(),COLUMN()))=TRUNC(INDIRECT(ADDRESS(ROW(),COLUMN())))</formula>
    </cfRule>
  </conditionalFormatting>
  <conditionalFormatting sqref="L40:M40">
    <cfRule type="expression" dxfId="10" priority="5">
      <formula>INDIRECT(ADDRESS(ROW(),COLUMN()))=TRUNC(INDIRECT(ADDRESS(ROW(),COLUMN())))</formula>
    </cfRule>
  </conditionalFormatting>
  <conditionalFormatting sqref="C45:D45">
    <cfRule type="expression" dxfId="9" priority="4">
      <formula>INDIRECT(ADDRESS(ROW(),COLUMN()))=TRUNC(INDIRECT(ADDRESS(ROW(),COLUMN())))</formula>
    </cfRule>
  </conditionalFormatting>
  <conditionalFormatting sqref="R45:U45">
    <cfRule type="expression" dxfId="8" priority="3">
      <formula>INDIRECT(ADDRESS(ROW(),COLUMN()))=TRUNC(INDIRECT(ADDRESS(ROW(),COLUMN())))</formula>
    </cfRule>
  </conditionalFormatting>
  <conditionalFormatting sqref="R50:U50">
    <cfRule type="expression" dxfId="7" priority="2">
      <formula>INDIRECT(ADDRESS(ROW(),COLUMN()))=TRUNC(INDIRECT(ADDRESS(ROW(),COLUMN())))</formula>
    </cfRule>
  </conditionalFormatting>
  <conditionalFormatting sqref="AU13:AX30">
    <cfRule type="expression" dxfId="6"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s>
  <printOptions horizontalCentered="1" verticalCentered="1"/>
  <pageMargins left="0.23622047244094491" right="0.23622047244094491" top="0.43307086614173229" bottom="0.27559055118110237" header="0.31496062992125984" footer="0.31496062992125984"/>
  <pageSetup paperSize="9" scale="34" fitToWidth="0"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'プルダウン・リスト（非表示）'!$C$4:$C$5</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C75"/>
  <sheetViews>
    <sheetView view="pageBreakPreview" zoomScale="60" zoomScaleNormal="100" workbookViewId="0"/>
  </sheetViews>
  <sheetFormatPr defaultRowHeight="13.5" x14ac:dyDescent="0.15"/>
  <cols>
    <col min="1" max="2" width="9" style="146"/>
    <col min="3" max="3" width="44.25" style="146" customWidth="1"/>
    <col min="4" max="14" width="9" style="146"/>
    <col min="15" max="15" width="21.75" style="146" customWidth="1"/>
    <col min="16" max="16384" width="9" style="146"/>
  </cols>
  <sheetData>
    <row r="1" spans="1:10" x14ac:dyDescent="0.15">
      <c r="A1" s="146" t="s">
        <v>211</v>
      </c>
    </row>
    <row r="2" spans="1:10" s="149" customFormat="1" ht="20.25" customHeight="1" x14ac:dyDescent="0.15">
      <c r="A2" s="147" t="s">
        <v>212</v>
      </c>
      <c r="B2" s="147"/>
      <c r="C2" s="148"/>
    </row>
    <row r="3" spans="1:10" s="149" customFormat="1" ht="20.25" customHeight="1" x14ac:dyDescent="0.15">
      <c r="A3" s="148"/>
      <c r="B3" s="148"/>
      <c r="C3" s="148"/>
    </row>
    <row r="4" spans="1:10" s="149" customFormat="1" ht="20.25" customHeight="1" x14ac:dyDescent="0.15">
      <c r="A4" s="150"/>
      <c r="B4" s="148" t="s">
        <v>213</v>
      </c>
      <c r="C4" s="148"/>
      <c r="E4" s="900" t="s">
        <v>214</v>
      </c>
      <c r="F4" s="900"/>
      <c r="G4" s="900"/>
      <c r="H4" s="900"/>
      <c r="I4" s="900"/>
      <c r="J4" s="900"/>
    </row>
    <row r="5" spans="1:10" s="149" customFormat="1" ht="20.25" customHeight="1" x14ac:dyDescent="0.15">
      <c r="A5" s="151"/>
      <c r="B5" s="148" t="s">
        <v>215</v>
      </c>
      <c r="C5" s="148"/>
      <c r="E5" s="900"/>
      <c r="F5" s="900"/>
      <c r="G5" s="900"/>
      <c r="H5" s="900"/>
      <c r="I5" s="900"/>
      <c r="J5" s="900"/>
    </row>
    <row r="6" spans="1:10" s="149" customFormat="1" ht="20.25" customHeight="1" x14ac:dyDescent="0.15">
      <c r="A6" s="152"/>
      <c r="B6" s="148"/>
      <c r="C6" s="148"/>
    </row>
    <row r="7" spans="1:10" s="149" customFormat="1" ht="20.25" customHeight="1" x14ac:dyDescent="0.15">
      <c r="A7" s="152"/>
      <c r="B7" s="148"/>
      <c r="C7" s="148"/>
    </row>
    <row r="8" spans="1:10" s="149" customFormat="1" ht="20.25" customHeight="1" x14ac:dyDescent="0.15">
      <c r="A8" s="148" t="s">
        <v>216</v>
      </c>
      <c r="B8" s="148"/>
      <c r="C8" s="148"/>
    </row>
    <row r="9" spans="1:10" s="149" customFormat="1" ht="20.25" customHeight="1" x14ac:dyDescent="0.15">
      <c r="A9" s="152"/>
      <c r="B9" s="148"/>
      <c r="C9" s="148"/>
    </row>
    <row r="10" spans="1:10" s="149" customFormat="1" ht="20.25" customHeight="1" x14ac:dyDescent="0.15">
      <c r="A10" s="148" t="s">
        <v>217</v>
      </c>
      <c r="B10" s="148"/>
      <c r="C10" s="148"/>
    </row>
    <row r="11" spans="1:10" s="149" customFormat="1" ht="20.25" customHeight="1" x14ac:dyDescent="0.15">
      <c r="A11" s="148"/>
      <c r="B11" s="148"/>
      <c r="C11" s="148"/>
    </row>
    <row r="12" spans="1:10" s="149" customFormat="1" ht="20.25" customHeight="1" x14ac:dyDescent="0.15">
      <c r="A12" s="148" t="s">
        <v>218</v>
      </c>
      <c r="B12" s="148"/>
      <c r="C12" s="148"/>
    </row>
    <row r="13" spans="1:10" s="149" customFormat="1" ht="20.25" customHeight="1" x14ac:dyDescent="0.15">
      <c r="A13" s="148"/>
      <c r="B13" s="148"/>
      <c r="C13" s="148"/>
    </row>
    <row r="14" spans="1:10" s="149" customFormat="1" ht="20.25" customHeight="1" x14ac:dyDescent="0.15">
      <c r="A14" s="148" t="s">
        <v>219</v>
      </c>
      <c r="B14" s="148"/>
      <c r="C14" s="148"/>
    </row>
    <row r="15" spans="1:10" s="149" customFormat="1" ht="20.25" customHeight="1" x14ac:dyDescent="0.15">
      <c r="A15" s="148"/>
      <c r="B15" s="148"/>
      <c r="C15" s="148"/>
    </row>
    <row r="16" spans="1:10" s="149" customFormat="1" ht="20.25" customHeight="1" x14ac:dyDescent="0.15">
      <c r="A16" s="148" t="s">
        <v>220</v>
      </c>
      <c r="B16" s="148"/>
      <c r="C16" s="148"/>
    </row>
    <row r="17" spans="1:3" s="149" customFormat="1" ht="20.25" customHeight="1" x14ac:dyDescent="0.15">
      <c r="A17" s="148" t="s">
        <v>221</v>
      </c>
      <c r="B17" s="148"/>
      <c r="C17" s="148"/>
    </row>
    <row r="18" spans="1:3" s="149" customFormat="1" ht="20.25" customHeight="1" x14ac:dyDescent="0.15">
      <c r="A18" s="148"/>
      <c r="B18" s="148"/>
      <c r="C18" s="148"/>
    </row>
    <row r="19" spans="1:3" s="149" customFormat="1" ht="20.25" customHeight="1" x14ac:dyDescent="0.15">
      <c r="A19" s="148"/>
      <c r="B19" s="153" t="s">
        <v>175</v>
      </c>
      <c r="C19" s="153" t="s">
        <v>179</v>
      </c>
    </row>
    <row r="20" spans="1:3" s="149" customFormat="1" ht="20.25" customHeight="1" x14ac:dyDescent="0.15">
      <c r="A20" s="148"/>
      <c r="B20" s="153">
        <v>1</v>
      </c>
      <c r="C20" s="154" t="s">
        <v>180</v>
      </c>
    </row>
    <row r="21" spans="1:3" s="149" customFormat="1" ht="20.25" customHeight="1" x14ac:dyDescent="0.15">
      <c r="A21" s="148"/>
      <c r="B21" s="153">
        <v>2</v>
      </c>
      <c r="C21" s="154" t="s">
        <v>181</v>
      </c>
    </row>
    <row r="22" spans="1:3" s="149" customFormat="1" ht="20.25" customHeight="1" x14ac:dyDescent="0.15">
      <c r="A22" s="148"/>
      <c r="B22" s="153">
        <v>3</v>
      </c>
      <c r="C22" s="154" t="s">
        <v>3</v>
      </c>
    </row>
    <row r="23" spans="1:3" s="149" customFormat="1" ht="20.25" customHeight="1" x14ac:dyDescent="0.15">
      <c r="A23" s="148"/>
      <c r="B23" s="153">
        <v>4</v>
      </c>
      <c r="C23" s="154" t="s">
        <v>222</v>
      </c>
    </row>
    <row r="24" spans="1:3" s="149" customFormat="1" ht="20.25" customHeight="1" x14ac:dyDescent="0.15">
      <c r="A24" s="148"/>
      <c r="B24" s="148"/>
      <c r="C24" s="148"/>
    </row>
    <row r="25" spans="1:3" s="149" customFormat="1" ht="20.25" customHeight="1" x14ac:dyDescent="0.15">
      <c r="A25" s="148"/>
      <c r="B25" s="148" t="s">
        <v>345</v>
      </c>
      <c r="C25" s="148"/>
    </row>
    <row r="26" spans="1:3" s="149" customFormat="1" ht="20.25" customHeight="1" x14ac:dyDescent="0.15">
      <c r="A26" s="148"/>
      <c r="B26" s="148" t="s">
        <v>346</v>
      </c>
      <c r="C26" s="148"/>
    </row>
    <row r="27" spans="1:3" s="149" customFormat="1" ht="20.25" customHeight="1" x14ac:dyDescent="0.15">
      <c r="A27" s="148"/>
      <c r="B27" s="148"/>
      <c r="C27" s="148"/>
    </row>
    <row r="28" spans="1:3" s="149" customFormat="1" ht="20.25" customHeight="1" x14ac:dyDescent="0.15">
      <c r="A28" s="148" t="s">
        <v>223</v>
      </c>
      <c r="B28" s="148"/>
      <c r="C28" s="148"/>
    </row>
    <row r="29" spans="1:3" s="149" customFormat="1" ht="20.25" customHeight="1" x14ac:dyDescent="0.15">
      <c r="A29" s="148" t="s">
        <v>224</v>
      </c>
      <c r="B29" s="148"/>
      <c r="C29" s="148"/>
    </row>
    <row r="30" spans="1:3" s="149" customFormat="1" ht="20.25" customHeight="1" x14ac:dyDescent="0.15">
      <c r="A30" s="148"/>
      <c r="B30" s="148"/>
      <c r="C30" s="148"/>
    </row>
    <row r="31" spans="1:3" s="149" customFormat="1" ht="20.25" customHeight="1" x14ac:dyDescent="0.15">
      <c r="A31" s="148"/>
      <c r="B31" s="153" t="s">
        <v>225</v>
      </c>
      <c r="C31" s="153" t="s">
        <v>226</v>
      </c>
    </row>
    <row r="32" spans="1:3" s="149" customFormat="1" ht="20.25" customHeight="1" x14ac:dyDescent="0.15">
      <c r="A32" s="148"/>
      <c r="B32" s="153" t="s">
        <v>227</v>
      </c>
      <c r="C32" s="154" t="s">
        <v>228</v>
      </c>
    </row>
    <row r="33" spans="1:55" s="149" customFormat="1" ht="20.25" customHeight="1" x14ac:dyDescent="0.15">
      <c r="A33" s="148"/>
      <c r="B33" s="153" t="s">
        <v>229</v>
      </c>
      <c r="C33" s="154" t="s">
        <v>230</v>
      </c>
    </row>
    <row r="34" spans="1:55" s="149" customFormat="1" ht="20.25" customHeight="1" x14ac:dyDescent="0.15">
      <c r="A34" s="148"/>
      <c r="B34" s="153" t="s">
        <v>231</v>
      </c>
      <c r="C34" s="154" t="s">
        <v>232</v>
      </c>
    </row>
    <row r="35" spans="1:55" s="149" customFormat="1" ht="20.25" customHeight="1" x14ac:dyDescent="0.15">
      <c r="A35" s="148"/>
      <c r="B35" s="153" t="s">
        <v>233</v>
      </c>
      <c r="C35" s="154" t="s">
        <v>234</v>
      </c>
    </row>
    <row r="36" spans="1:55" s="149" customFormat="1" ht="20.25" customHeight="1" x14ac:dyDescent="0.15">
      <c r="A36" s="148"/>
      <c r="B36" s="148"/>
      <c r="C36" s="148"/>
    </row>
    <row r="37" spans="1:55" s="149" customFormat="1" ht="20.25" customHeight="1" x14ac:dyDescent="0.15">
      <c r="A37" s="148"/>
      <c r="B37" s="155" t="s">
        <v>235</v>
      </c>
      <c r="C37" s="148"/>
    </row>
    <row r="38" spans="1:55" s="149" customFormat="1" ht="20.25" customHeight="1" x14ac:dyDescent="0.15">
      <c r="B38" s="148" t="s">
        <v>236</v>
      </c>
      <c r="E38" s="155"/>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row>
    <row r="39" spans="1:55" s="149" customFormat="1" ht="20.25" customHeight="1" x14ac:dyDescent="0.15">
      <c r="B39" s="148" t="s">
        <v>237</v>
      </c>
      <c r="E39" s="148"/>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row>
    <row r="40" spans="1:55" s="149" customFormat="1" ht="20.25" customHeight="1" x14ac:dyDescent="0.15">
      <c r="E40" s="148"/>
    </row>
    <row r="41" spans="1:55" s="149" customFormat="1" ht="20.25" customHeight="1" x14ac:dyDescent="0.15">
      <c r="A41" s="148"/>
      <c r="B41" s="148"/>
      <c r="C41" s="148"/>
      <c r="D41" s="157"/>
      <c r="E41" s="158"/>
      <c r="F41" s="158"/>
      <c r="G41" s="158"/>
      <c r="H41" s="159"/>
      <c r="I41" s="159"/>
      <c r="J41" s="158"/>
      <c r="K41" s="158"/>
      <c r="L41" s="158"/>
      <c r="M41" s="159"/>
      <c r="N41" s="159"/>
      <c r="O41" s="159"/>
      <c r="P41" s="159"/>
      <c r="Q41" s="159"/>
      <c r="R41" s="158"/>
      <c r="S41" s="158"/>
      <c r="T41" s="158"/>
      <c r="U41" s="159"/>
      <c r="V41" s="159"/>
      <c r="W41" s="158"/>
      <c r="X41" s="158"/>
      <c r="Y41" s="158"/>
      <c r="Z41" s="159"/>
      <c r="AA41" s="159"/>
    </row>
    <row r="42" spans="1:55" s="149" customFormat="1" ht="20.25" customHeight="1" x14ac:dyDescent="0.15">
      <c r="A42" s="148" t="s">
        <v>238</v>
      </c>
      <c r="B42" s="148"/>
      <c r="C42" s="148"/>
    </row>
    <row r="43" spans="1:55" s="149" customFormat="1" ht="20.25" customHeight="1" x14ac:dyDescent="0.15">
      <c r="A43" s="148" t="s">
        <v>239</v>
      </c>
      <c r="B43" s="148"/>
      <c r="C43" s="148"/>
    </row>
    <row r="44" spans="1:55" s="149" customFormat="1" ht="20.25" customHeight="1" x14ac:dyDescent="0.15">
      <c r="A44" s="160" t="s">
        <v>240</v>
      </c>
      <c r="D44" s="161"/>
      <c r="E44" s="162"/>
      <c r="F44" s="158"/>
      <c r="G44" s="158"/>
      <c r="H44" s="158"/>
      <c r="I44" s="158"/>
      <c r="J44" s="159"/>
      <c r="K44" s="158"/>
      <c r="L44" s="159"/>
      <c r="M44" s="158"/>
      <c r="N44" s="158"/>
      <c r="O44" s="158"/>
      <c r="P44" s="158"/>
      <c r="Q44" s="158"/>
      <c r="R44" s="159"/>
      <c r="S44" s="158"/>
      <c r="T44" s="159"/>
      <c r="U44" s="158"/>
      <c r="V44" s="158"/>
      <c r="W44" s="159"/>
      <c r="X44" s="158"/>
      <c r="Y44" s="159"/>
      <c r="Z44" s="158"/>
      <c r="AA44" s="158"/>
      <c r="AB44" s="158"/>
      <c r="AC44" s="158"/>
      <c r="AD44" s="158"/>
      <c r="AE44" s="159"/>
      <c r="AF44" s="157"/>
      <c r="AG44" s="159"/>
      <c r="AH44" s="158"/>
      <c r="AI44" s="159"/>
      <c r="AJ44" s="159"/>
      <c r="AK44" s="159"/>
      <c r="AL44" s="159"/>
      <c r="AM44" s="158"/>
      <c r="AN44" s="159"/>
      <c r="AO44" s="159"/>
    </row>
    <row r="45" spans="1:55" s="149" customFormat="1" ht="20.25" customHeight="1" x14ac:dyDescent="0.15">
      <c r="C45" s="160"/>
      <c r="D45" s="161"/>
      <c r="E45" s="162"/>
      <c r="F45" s="158"/>
      <c r="G45" s="158"/>
      <c r="H45" s="158"/>
      <c r="I45" s="158"/>
      <c r="J45" s="159"/>
      <c r="K45" s="158"/>
      <c r="L45" s="159"/>
      <c r="M45" s="158"/>
      <c r="N45" s="158"/>
      <c r="O45" s="158"/>
      <c r="P45" s="158"/>
      <c r="Q45" s="158"/>
      <c r="R45" s="159"/>
      <c r="S45" s="158"/>
      <c r="T45" s="159"/>
      <c r="U45" s="158"/>
      <c r="V45" s="158"/>
      <c r="W45" s="159"/>
      <c r="X45" s="158"/>
      <c r="Y45" s="159"/>
      <c r="Z45" s="158"/>
      <c r="AA45" s="158"/>
      <c r="AB45" s="158"/>
      <c r="AC45" s="158"/>
      <c r="AD45" s="158"/>
      <c r="AE45" s="159"/>
      <c r="AF45" s="157"/>
      <c r="AG45" s="159"/>
      <c r="AH45" s="158"/>
      <c r="AI45" s="159"/>
      <c r="AJ45" s="159"/>
      <c r="AK45" s="159"/>
      <c r="AL45" s="159"/>
      <c r="AM45" s="158"/>
      <c r="AN45" s="159"/>
      <c r="AO45" s="159"/>
    </row>
    <row r="46" spans="1:55" s="149" customFormat="1" ht="20.25" customHeight="1" x14ac:dyDescent="0.15">
      <c r="A46" s="148" t="s">
        <v>241</v>
      </c>
      <c r="B46" s="148"/>
    </row>
    <row r="47" spans="1:55" s="149" customFormat="1" ht="20.25" customHeight="1" x14ac:dyDescent="0.15"/>
    <row r="48" spans="1:55" s="149" customFormat="1" ht="20.25" customHeight="1" x14ac:dyDescent="0.15">
      <c r="A48" s="148" t="s">
        <v>242</v>
      </c>
      <c r="B48" s="148"/>
      <c r="C48" s="148"/>
    </row>
    <row r="49" spans="1:55" s="149" customFormat="1" ht="20.25" customHeight="1" x14ac:dyDescent="0.15">
      <c r="A49" s="148" t="s">
        <v>243</v>
      </c>
      <c r="B49" s="148"/>
      <c r="C49" s="148"/>
    </row>
    <row r="50" spans="1:55" s="149" customFormat="1" ht="20.25" customHeight="1" x14ac:dyDescent="0.15"/>
    <row r="51" spans="1:55" s="149" customFormat="1" ht="20.25" customHeight="1" x14ac:dyDescent="0.15">
      <c r="A51" s="148" t="s">
        <v>244</v>
      </c>
      <c r="B51" s="148"/>
      <c r="C51" s="148"/>
    </row>
    <row r="52" spans="1:55" s="149" customFormat="1" ht="20.25" customHeight="1" x14ac:dyDescent="0.15">
      <c r="A52" s="148" t="s">
        <v>245</v>
      </c>
      <c r="B52" s="148"/>
      <c r="C52" s="148"/>
    </row>
    <row r="53" spans="1:55" s="149" customFormat="1" ht="20.25" customHeight="1" x14ac:dyDescent="0.15">
      <c r="A53" s="148"/>
      <c r="B53" s="148"/>
      <c r="C53" s="148"/>
    </row>
    <row r="54" spans="1:55" s="149" customFormat="1" ht="20.25" customHeight="1" x14ac:dyDescent="0.15">
      <c r="A54" s="148" t="s">
        <v>246</v>
      </c>
      <c r="B54" s="148"/>
      <c r="C54" s="148"/>
    </row>
    <row r="55" spans="1:55" s="149" customFormat="1" ht="20.25" customHeight="1" x14ac:dyDescent="0.15">
      <c r="A55" s="148"/>
      <c r="B55" s="148"/>
      <c r="C55" s="148"/>
    </row>
    <row r="56" spans="1:55" s="149" customFormat="1" ht="20.25" customHeight="1" x14ac:dyDescent="0.15">
      <c r="A56" s="149" t="s">
        <v>247</v>
      </c>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row>
    <row r="57" spans="1:55" s="149" customFormat="1" ht="20.25" customHeight="1" x14ac:dyDescent="0.15">
      <c r="A57" s="149" t="s">
        <v>248</v>
      </c>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row>
    <row r="58" spans="1:55" s="149" customFormat="1" ht="20.25" customHeight="1" x14ac:dyDescent="0.15">
      <c r="A58" s="149" t="s">
        <v>249</v>
      </c>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row>
    <row r="59" spans="1:55" s="149" customFormat="1" ht="20.25" customHeight="1" x14ac:dyDescent="0.15">
      <c r="A59" s="148"/>
      <c r="B59" s="148"/>
      <c r="C59" s="148"/>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row>
    <row r="60" spans="1:55" s="149" customFormat="1" ht="20.25" customHeight="1" x14ac:dyDescent="0.15">
      <c r="A60" s="149" t="s">
        <v>250</v>
      </c>
      <c r="C60" s="164"/>
      <c r="D60" s="155"/>
      <c r="E60" s="155"/>
    </row>
    <row r="61" spans="1:55" s="149" customFormat="1" ht="20.25" customHeight="1" x14ac:dyDescent="0.15">
      <c r="A61" s="164"/>
      <c r="B61" s="164"/>
      <c r="C61" s="164"/>
      <c r="D61" s="148"/>
      <c r="E61" s="148"/>
    </row>
    <row r="62" spans="1:55" s="149" customFormat="1" ht="20.25" customHeight="1" x14ac:dyDescent="0.15">
      <c r="A62" s="149" t="s">
        <v>251</v>
      </c>
      <c r="C62" s="164"/>
      <c r="D62" s="155"/>
      <c r="E62" s="155"/>
    </row>
    <row r="63" spans="1:55" s="149" customFormat="1" ht="20.25" customHeight="1" x14ac:dyDescent="0.15">
      <c r="A63" s="165" t="s">
        <v>252</v>
      </c>
      <c r="B63" s="164"/>
      <c r="C63" s="164"/>
      <c r="D63" s="148"/>
      <c r="E63" s="148"/>
    </row>
    <row r="64" spans="1:55" s="149" customFormat="1" ht="20.25" customHeight="1" x14ac:dyDescent="0.15">
      <c r="A64" s="166" t="s">
        <v>253</v>
      </c>
      <c r="B64" s="164"/>
      <c r="C64" s="164"/>
      <c r="D64" s="148"/>
      <c r="E64" s="148"/>
    </row>
    <row r="65" spans="1:5" s="149" customFormat="1" ht="20.25" customHeight="1" x14ac:dyDescent="0.15">
      <c r="A65" s="165" t="s">
        <v>254</v>
      </c>
      <c r="B65" s="164"/>
      <c r="C65" s="164"/>
      <c r="D65" s="148"/>
      <c r="E65" s="148"/>
    </row>
    <row r="66" spans="1:5" s="149" customFormat="1" ht="20.25" customHeight="1" x14ac:dyDescent="0.15">
      <c r="A66" s="166" t="s">
        <v>255</v>
      </c>
      <c r="B66" s="164"/>
      <c r="C66" s="164"/>
      <c r="D66" s="148"/>
      <c r="E66" s="148"/>
    </row>
    <row r="67" spans="1:5" s="149" customFormat="1" ht="20.25" customHeight="1" x14ac:dyDescent="0.15">
      <c r="A67" s="165" t="s">
        <v>256</v>
      </c>
      <c r="B67" s="164"/>
      <c r="C67" s="164"/>
      <c r="D67" s="148"/>
      <c r="E67" s="148"/>
    </row>
    <row r="68" spans="1:5" s="149" customFormat="1" ht="20.25" customHeight="1" x14ac:dyDescent="0.15">
      <c r="A68" s="165" t="s">
        <v>257</v>
      </c>
      <c r="B68" s="164"/>
      <c r="C68" s="164"/>
      <c r="D68" s="148"/>
      <c r="E68" s="148"/>
    </row>
    <row r="69" spans="1:5" s="149" customFormat="1" ht="20.25" customHeight="1" x14ac:dyDescent="0.15">
      <c r="A69" s="165" t="s">
        <v>258</v>
      </c>
      <c r="B69" s="164"/>
      <c r="C69" s="164"/>
      <c r="D69" s="148"/>
      <c r="E69" s="148"/>
    </row>
    <row r="70" spans="1:5" s="149" customFormat="1" ht="20.25" customHeight="1" x14ac:dyDescent="0.15">
      <c r="A70" s="164"/>
      <c r="B70" s="164"/>
      <c r="C70" s="164"/>
      <c r="D70" s="148"/>
      <c r="E70" s="148"/>
    </row>
    <row r="71" spans="1:5" s="149" customFormat="1" ht="20.25" customHeight="1" x14ac:dyDescent="0.15">
      <c r="A71" s="164"/>
      <c r="B71" s="164"/>
      <c r="C71" s="164"/>
      <c r="D71" s="148"/>
      <c r="E71" s="148"/>
    </row>
    <row r="72" spans="1:5" s="149" customFormat="1" ht="20.25" customHeight="1" x14ac:dyDescent="0.15">
      <c r="A72" s="164"/>
      <c r="B72" s="164"/>
      <c r="C72" s="164"/>
      <c r="D72" s="148"/>
      <c r="E72" s="148"/>
    </row>
    <row r="73" spans="1:5" s="149" customFormat="1" ht="20.25" customHeight="1" x14ac:dyDescent="0.15">
      <c r="A73" s="164"/>
      <c r="B73" s="164"/>
      <c r="C73" s="164"/>
      <c r="D73" s="148"/>
      <c r="E73" s="148"/>
    </row>
    <row r="74" spans="1:5" ht="20.25" customHeight="1" x14ac:dyDescent="0.15"/>
    <row r="75" spans="1:5" ht="20.25" customHeight="1" x14ac:dyDescent="0.1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8"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F57"/>
  <sheetViews>
    <sheetView showGridLines="0" view="pageBreakPreview" zoomScale="75" zoomScaleNormal="55" zoomScaleSheetLayoutView="75" workbookViewId="0">
      <selection activeCell="B1" sqref="B1"/>
    </sheetView>
  </sheetViews>
  <sheetFormatPr defaultColWidth="4.5" defaultRowHeight="20.25" customHeight="1" x14ac:dyDescent="0.15"/>
  <cols>
    <col min="1" max="1" width="1.375" style="210" customWidth="1"/>
    <col min="2" max="56" width="5.625" style="210" customWidth="1"/>
    <col min="57" max="16384" width="4.5" style="210"/>
  </cols>
  <sheetData>
    <row r="1" spans="1:57" s="172" customFormat="1" ht="20.25" customHeight="1" x14ac:dyDescent="0.15">
      <c r="A1" s="167"/>
      <c r="B1" s="167"/>
      <c r="C1" s="168" t="s">
        <v>347</v>
      </c>
      <c r="D1" s="168"/>
      <c r="E1" s="167"/>
      <c r="F1" s="167"/>
      <c r="G1" s="169" t="s">
        <v>259</v>
      </c>
      <c r="H1" s="167"/>
      <c r="I1" s="167"/>
      <c r="J1" s="168"/>
      <c r="K1" s="168"/>
      <c r="L1" s="168"/>
      <c r="M1" s="168"/>
      <c r="N1" s="167"/>
      <c r="O1" s="167"/>
      <c r="P1" s="167"/>
      <c r="Q1" s="167"/>
      <c r="R1" s="167"/>
      <c r="S1" s="167"/>
      <c r="T1" s="167"/>
      <c r="U1" s="167"/>
      <c r="V1" s="167"/>
      <c r="W1" s="167"/>
      <c r="X1" s="167"/>
      <c r="Y1" s="167"/>
      <c r="Z1" s="167"/>
      <c r="AA1" s="167"/>
      <c r="AB1" s="167"/>
      <c r="AC1" s="167"/>
      <c r="AD1" s="167"/>
      <c r="AE1" s="167"/>
      <c r="AF1" s="167"/>
      <c r="AG1" s="167"/>
      <c r="AH1" s="167"/>
      <c r="AI1" s="167"/>
      <c r="AJ1" s="167"/>
      <c r="AK1" s="170" t="s">
        <v>260</v>
      </c>
      <c r="AL1" s="170" t="s">
        <v>261</v>
      </c>
      <c r="AM1" s="768" t="s">
        <v>177</v>
      </c>
      <c r="AN1" s="768"/>
      <c r="AO1" s="768"/>
      <c r="AP1" s="768"/>
      <c r="AQ1" s="768"/>
      <c r="AR1" s="768"/>
      <c r="AS1" s="768"/>
      <c r="AT1" s="768"/>
      <c r="AU1" s="768"/>
      <c r="AV1" s="768"/>
      <c r="AW1" s="768"/>
      <c r="AX1" s="768"/>
      <c r="AY1" s="768"/>
      <c r="AZ1" s="768"/>
      <c r="BA1" s="768"/>
      <c r="BB1" s="171" t="s">
        <v>125</v>
      </c>
      <c r="BC1" s="167"/>
      <c r="BD1" s="167"/>
    </row>
    <row r="2" spans="1:57" s="175" customFormat="1" ht="20.25" customHeight="1" x14ac:dyDescent="0.15">
      <c r="A2" s="173"/>
      <c r="B2" s="173"/>
      <c r="C2" s="173"/>
      <c r="D2" s="169"/>
      <c r="E2" s="173"/>
      <c r="F2" s="173"/>
      <c r="G2" s="173"/>
      <c r="H2" s="169"/>
      <c r="I2" s="170"/>
      <c r="J2" s="170"/>
      <c r="K2" s="170"/>
      <c r="L2" s="170"/>
      <c r="M2" s="170"/>
      <c r="N2" s="173"/>
      <c r="O2" s="173"/>
      <c r="P2" s="173"/>
      <c r="Q2" s="173"/>
      <c r="R2" s="173"/>
      <c r="S2" s="173"/>
      <c r="T2" s="170" t="s">
        <v>262</v>
      </c>
      <c r="U2" s="769">
        <v>5</v>
      </c>
      <c r="V2" s="769"/>
      <c r="W2" s="170" t="s">
        <v>263</v>
      </c>
      <c r="X2" s="770">
        <f>IF(U2=0,"",YEAR(DATE(2018+U2,1,1)))</f>
        <v>2023</v>
      </c>
      <c r="Y2" s="770"/>
      <c r="Z2" s="173" t="s">
        <v>264</v>
      </c>
      <c r="AA2" s="173" t="s">
        <v>265</v>
      </c>
      <c r="AB2" s="769">
        <v>4</v>
      </c>
      <c r="AC2" s="769"/>
      <c r="AD2" s="173" t="s">
        <v>266</v>
      </c>
      <c r="AE2" s="173"/>
      <c r="AF2" s="173"/>
      <c r="AG2" s="173"/>
      <c r="AH2" s="173"/>
      <c r="AI2" s="173"/>
      <c r="AJ2" s="171"/>
      <c r="AK2" s="170" t="s">
        <v>267</v>
      </c>
      <c r="AL2" s="170" t="s">
        <v>268</v>
      </c>
      <c r="AM2" s="769" t="s">
        <v>349</v>
      </c>
      <c r="AN2" s="769"/>
      <c r="AO2" s="769"/>
      <c r="AP2" s="769"/>
      <c r="AQ2" s="769"/>
      <c r="AR2" s="769"/>
      <c r="AS2" s="769"/>
      <c r="AT2" s="769"/>
      <c r="AU2" s="769"/>
      <c r="AV2" s="769"/>
      <c r="AW2" s="769"/>
      <c r="AX2" s="769"/>
      <c r="AY2" s="769"/>
      <c r="AZ2" s="769"/>
      <c r="BA2" s="769"/>
      <c r="BB2" s="171" t="s">
        <v>125</v>
      </c>
      <c r="BC2" s="170"/>
      <c r="BD2" s="170"/>
      <c r="BE2" s="174"/>
    </row>
    <row r="3" spans="1:57" s="175" customFormat="1" ht="20.25" customHeight="1" x14ac:dyDescent="0.15">
      <c r="A3" s="173"/>
      <c r="B3" s="173"/>
      <c r="C3" s="173"/>
      <c r="D3" s="169"/>
      <c r="E3" s="173"/>
      <c r="F3" s="173"/>
      <c r="G3" s="173"/>
      <c r="H3" s="169"/>
      <c r="I3" s="170"/>
      <c r="J3" s="170"/>
      <c r="K3" s="170"/>
      <c r="L3" s="170"/>
      <c r="M3" s="170"/>
      <c r="N3" s="173"/>
      <c r="O3" s="173"/>
      <c r="P3" s="173"/>
      <c r="Q3" s="173"/>
      <c r="R3" s="173"/>
      <c r="S3" s="173"/>
      <c r="T3" s="176"/>
      <c r="U3" s="177"/>
      <c r="V3" s="177"/>
      <c r="W3" s="178"/>
      <c r="X3" s="177"/>
      <c r="Y3" s="177"/>
      <c r="Z3" s="179"/>
      <c r="AA3" s="179"/>
      <c r="AB3" s="177"/>
      <c r="AC3" s="177"/>
      <c r="AD3" s="180"/>
      <c r="AE3" s="173"/>
      <c r="AF3" s="173"/>
      <c r="AG3" s="173"/>
      <c r="AH3" s="173"/>
      <c r="AI3" s="173"/>
      <c r="AJ3" s="171"/>
      <c r="AK3" s="170"/>
      <c r="AL3" s="170"/>
      <c r="AM3" s="181"/>
      <c r="AN3" s="181"/>
      <c r="AO3" s="181"/>
      <c r="AP3" s="181"/>
      <c r="AQ3" s="181"/>
      <c r="AR3" s="181"/>
      <c r="AS3" s="181"/>
      <c r="AT3" s="181"/>
      <c r="AU3" s="181"/>
      <c r="AV3" s="181"/>
      <c r="AW3" s="181"/>
      <c r="AX3" s="181"/>
      <c r="AY3" s="182" t="s">
        <v>269</v>
      </c>
      <c r="AZ3" s="771" t="s">
        <v>270</v>
      </c>
      <c r="BA3" s="771"/>
      <c r="BB3" s="771"/>
      <c r="BC3" s="771"/>
      <c r="BD3" s="170"/>
      <c r="BE3" s="174"/>
    </row>
    <row r="4" spans="1:57" s="175" customFormat="1" ht="20.25" customHeight="1" x14ac:dyDescent="0.15">
      <c r="A4" s="173"/>
      <c r="B4" s="183"/>
      <c r="C4" s="183"/>
      <c r="D4" s="183"/>
      <c r="E4" s="183"/>
      <c r="F4" s="183"/>
      <c r="G4" s="183"/>
      <c r="H4" s="183"/>
      <c r="I4" s="183"/>
      <c r="J4" s="184"/>
      <c r="K4" s="185"/>
      <c r="L4" s="185"/>
      <c r="M4" s="185"/>
      <c r="N4" s="185"/>
      <c r="O4" s="185"/>
      <c r="P4" s="186"/>
      <c r="Q4" s="185"/>
      <c r="R4" s="185"/>
      <c r="S4" s="187"/>
      <c r="T4" s="173"/>
      <c r="U4" s="173"/>
      <c r="V4" s="173"/>
      <c r="W4" s="173"/>
      <c r="X4" s="173"/>
      <c r="Y4" s="173"/>
      <c r="Z4" s="179"/>
      <c r="AA4" s="179"/>
      <c r="AB4" s="177"/>
      <c r="AC4" s="177"/>
      <c r="AD4" s="180"/>
      <c r="AE4" s="173"/>
      <c r="AF4" s="173"/>
      <c r="AG4" s="173"/>
      <c r="AH4" s="173"/>
      <c r="AI4" s="173"/>
      <c r="AJ4" s="171"/>
      <c r="AK4" s="170"/>
      <c r="AL4" s="170"/>
      <c r="AM4" s="181"/>
      <c r="AN4" s="181"/>
      <c r="AO4" s="181"/>
      <c r="AP4" s="181"/>
      <c r="AQ4" s="181"/>
      <c r="AR4" s="181"/>
      <c r="AS4" s="181"/>
      <c r="AT4" s="181"/>
      <c r="AU4" s="181"/>
      <c r="AV4" s="181"/>
      <c r="AW4" s="181"/>
      <c r="AX4" s="181"/>
      <c r="AY4" s="182" t="s">
        <v>271</v>
      </c>
      <c r="AZ4" s="771" t="s">
        <v>272</v>
      </c>
      <c r="BA4" s="771"/>
      <c r="BB4" s="771"/>
      <c r="BC4" s="771"/>
      <c r="BD4" s="170"/>
      <c r="BE4" s="174"/>
    </row>
    <row r="5" spans="1:57" s="175" customFormat="1" ht="20.25" customHeight="1" x14ac:dyDescent="0.15">
      <c r="A5" s="173"/>
      <c r="B5" s="188"/>
      <c r="C5" s="188"/>
      <c r="D5" s="188"/>
      <c r="E5" s="188"/>
      <c r="F5" s="188"/>
      <c r="G5" s="188"/>
      <c r="H5" s="188"/>
      <c r="I5" s="188"/>
      <c r="J5" s="189"/>
      <c r="K5" s="190"/>
      <c r="L5" s="191"/>
      <c r="M5" s="191"/>
      <c r="N5" s="191"/>
      <c r="O5" s="191"/>
      <c r="P5" s="188"/>
      <c r="Q5" s="192"/>
      <c r="R5" s="192"/>
      <c r="S5" s="193"/>
      <c r="T5" s="173"/>
      <c r="U5" s="173"/>
      <c r="V5" s="173"/>
      <c r="W5" s="173"/>
      <c r="X5" s="173"/>
      <c r="Y5" s="173"/>
      <c r="Z5" s="179"/>
      <c r="AA5" s="179"/>
      <c r="AB5" s="177"/>
      <c r="AC5" s="177"/>
      <c r="AD5" s="194"/>
      <c r="AE5" s="194"/>
      <c r="AF5" s="194"/>
      <c r="AG5" s="194"/>
      <c r="AH5" s="173"/>
      <c r="AI5" s="173"/>
      <c r="AJ5" s="194" t="s">
        <v>273</v>
      </c>
      <c r="AK5" s="194"/>
      <c r="AL5" s="194"/>
      <c r="AM5" s="194"/>
      <c r="AN5" s="194"/>
      <c r="AO5" s="194"/>
      <c r="AP5" s="194"/>
      <c r="AQ5" s="194"/>
      <c r="AR5" s="183"/>
      <c r="AS5" s="183"/>
      <c r="AT5" s="195"/>
      <c r="AU5" s="194"/>
      <c r="AV5" s="785">
        <v>40</v>
      </c>
      <c r="AW5" s="786"/>
      <c r="AX5" s="195" t="s">
        <v>274</v>
      </c>
      <c r="AY5" s="194"/>
      <c r="AZ5" s="785">
        <v>160</v>
      </c>
      <c r="BA5" s="786"/>
      <c r="BB5" s="195" t="s">
        <v>275</v>
      </c>
      <c r="BC5" s="194"/>
      <c r="BD5" s="173"/>
      <c r="BE5" s="174"/>
    </row>
    <row r="6" spans="1:57" s="175" customFormat="1" ht="20.25" customHeight="1" x14ac:dyDescent="0.15">
      <c r="A6" s="173"/>
      <c r="B6" s="188"/>
      <c r="C6" s="188"/>
      <c r="D6" s="188"/>
      <c r="E6" s="188"/>
      <c r="F6" s="188"/>
      <c r="G6" s="188"/>
      <c r="H6" s="188"/>
      <c r="I6" s="188"/>
      <c r="J6" s="188"/>
      <c r="K6" s="196"/>
      <c r="L6" s="196"/>
      <c r="M6" s="196"/>
      <c r="N6" s="188"/>
      <c r="O6" s="197"/>
      <c r="P6" s="198"/>
      <c r="Q6" s="198"/>
      <c r="R6" s="199"/>
      <c r="S6" s="200"/>
      <c r="T6" s="173"/>
      <c r="U6" s="173"/>
      <c r="V6" s="173"/>
      <c r="W6" s="173"/>
      <c r="X6" s="173"/>
      <c r="Y6" s="173"/>
      <c r="Z6" s="179"/>
      <c r="AA6" s="179"/>
      <c r="AB6" s="177"/>
      <c r="AC6" s="177"/>
      <c r="AD6" s="201"/>
      <c r="AE6" s="167"/>
      <c r="AF6" s="167"/>
      <c r="AG6" s="167"/>
      <c r="AH6" s="173"/>
      <c r="AI6" s="173"/>
      <c r="AJ6" s="173"/>
      <c r="AK6" s="173"/>
      <c r="AL6" s="167"/>
      <c r="AM6" s="167"/>
      <c r="AN6" s="202"/>
      <c r="AO6" s="203"/>
      <c r="AP6" s="203"/>
      <c r="AQ6" s="204"/>
      <c r="AR6" s="204"/>
      <c r="AS6" s="204"/>
      <c r="AT6" s="204"/>
      <c r="AU6" s="204"/>
      <c r="AV6" s="204"/>
      <c r="AW6" s="194" t="s">
        <v>276</v>
      </c>
      <c r="AX6" s="194"/>
      <c r="AY6" s="194"/>
      <c r="AZ6" s="787">
        <f>DAY(EOMONTH(DATE(X2,AB2,1),0))</f>
        <v>30</v>
      </c>
      <c r="BA6" s="788"/>
      <c r="BB6" s="195" t="s">
        <v>277</v>
      </c>
      <c r="BC6" s="173"/>
      <c r="BD6" s="173"/>
      <c r="BE6" s="174"/>
    </row>
    <row r="7" spans="1:57" ht="20.25" customHeight="1" thickBot="1" x14ac:dyDescent="0.2">
      <c r="A7" s="205"/>
      <c r="B7" s="205"/>
      <c r="C7" s="206"/>
      <c r="D7" s="206"/>
      <c r="E7" s="205"/>
      <c r="F7" s="205"/>
      <c r="G7" s="207"/>
      <c r="H7" s="205"/>
      <c r="I7" s="205"/>
      <c r="J7" s="205"/>
      <c r="K7" s="205"/>
      <c r="L7" s="205"/>
      <c r="M7" s="205"/>
      <c r="N7" s="205"/>
      <c r="O7" s="205"/>
      <c r="P7" s="205"/>
      <c r="Q7" s="205"/>
      <c r="R7" s="205"/>
      <c r="S7" s="206"/>
      <c r="T7" s="205"/>
      <c r="U7" s="205"/>
      <c r="V7" s="205"/>
      <c r="W7" s="205"/>
      <c r="X7" s="205"/>
      <c r="Y7" s="205"/>
      <c r="Z7" s="205"/>
      <c r="AA7" s="205"/>
      <c r="AB7" s="205"/>
      <c r="AC7" s="205"/>
      <c r="AD7" s="205"/>
      <c r="AE7" s="205"/>
      <c r="AF7" s="205"/>
      <c r="AG7" s="205"/>
      <c r="AH7" s="205"/>
      <c r="AI7" s="205"/>
      <c r="AJ7" s="206"/>
      <c r="AK7" s="205"/>
      <c r="AL7" s="205"/>
      <c r="AM7" s="205"/>
      <c r="AN7" s="205"/>
      <c r="AO7" s="205"/>
      <c r="AP7" s="205"/>
      <c r="AQ7" s="205"/>
      <c r="AR7" s="205"/>
      <c r="AS7" s="205"/>
      <c r="AT7" s="205"/>
      <c r="AU7" s="205"/>
      <c r="AV7" s="205"/>
      <c r="AW7" s="205"/>
      <c r="AX7" s="205"/>
      <c r="AY7" s="205"/>
      <c r="AZ7" s="205"/>
      <c r="BA7" s="205"/>
      <c r="BB7" s="205"/>
      <c r="BC7" s="208"/>
      <c r="BD7" s="208"/>
      <c r="BE7" s="209"/>
    </row>
    <row r="8" spans="1:57" ht="20.25" customHeight="1" thickBot="1" x14ac:dyDescent="0.2">
      <c r="A8" s="205"/>
      <c r="B8" s="751" t="s">
        <v>278</v>
      </c>
      <c r="C8" s="754" t="s">
        <v>279</v>
      </c>
      <c r="D8" s="755"/>
      <c r="E8" s="760" t="s">
        <v>280</v>
      </c>
      <c r="F8" s="755"/>
      <c r="G8" s="760" t="s">
        <v>281</v>
      </c>
      <c r="H8" s="754"/>
      <c r="I8" s="754"/>
      <c r="J8" s="754"/>
      <c r="K8" s="755"/>
      <c r="L8" s="760" t="s">
        <v>282</v>
      </c>
      <c r="M8" s="754"/>
      <c r="N8" s="754"/>
      <c r="O8" s="763"/>
      <c r="P8" s="766" t="s">
        <v>283</v>
      </c>
      <c r="Q8" s="767"/>
      <c r="R8" s="767"/>
      <c r="S8" s="767"/>
      <c r="T8" s="767"/>
      <c r="U8" s="767"/>
      <c r="V8" s="767"/>
      <c r="W8" s="767"/>
      <c r="X8" s="767"/>
      <c r="Y8" s="767"/>
      <c r="Z8" s="767"/>
      <c r="AA8" s="767"/>
      <c r="AB8" s="767"/>
      <c r="AC8" s="767"/>
      <c r="AD8" s="767"/>
      <c r="AE8" s="767"/>
      <c r="AF8" s="767"/>
      <c r="AG8" s="767"/>
      <c r="AH8" s="767"/>
      <c r="AI8" s="767"/>
      <c r="AJ8" s="767"/>
      <c r="AK8" s="767"/>
      <c r="AL8" s="767"/>
      <c r="AM8" s="767"/>
      <c r="AN8" s="767"/>
      <c r="AO8" s="767"/>
      <c r="AP8" s="767"/>
      <c r="AQ8" s="767"/>
      <c r="AR8" s="767"/>
      <c r="AS8" s="767"/>
      <c r="AT8" s="767"/>
      <c r="AU8" s="772" t="str">
        <f>IF(AZ3="４週","(9)1～4週目の勤務時間数合計","(9)1か月の勤務時間数合計")</f>
        <v>(9)1～4週目の勤務時間数合計</v>
      </c>
      <c r="AV8" s="773"/>
      <c r="AW8" s="772" t="s">
        <v>284</v>
      </c>
      <c r="AX8" s="773"/>
      <c r="AY8" s="780" t="s">
        <v>285</v>
      </c>
      <c r="AZ8" s="780"/>
      <c r="BA8" s="780"/>
      <c r="BB8" s="780"/>
      <c r="BC8" s="780"/>
      <c r="BD8" s="780"/>
    </row>
    <row r="9" spans="1:57" ht="20.25" customHeight="1" thickBot="1" x14ac:dyDescent="0.2">
      <c r="A9" s="205"/>
      <c r="B9" s="752"/>
      <c r="C9" s="756"/>
      <c r="D9" s="757"/>
      <c r="E9" s="761"/>
      <c r="F9" s="757"/>
      <c r="G9" s="761"/>
      <c r="H9" s="756"/>
      <c r="I9" s="756"/>
      <c r="J9" s="756"/>
      <c r="K9" s="757"/>
      <c r="L9" s="761"/>
      <c r="M9" s="756"/>
      <c r="N9" s="756"/>
      <c r="O9" s="764"/>
      <c r="P9" s="782" t="s">
        <v>286</v>
      </c>
      <c r="Q9" s="783"/>
      <c r="R9" s="783"/>
      <c r="S9" s="783"/>
      <c r="T9" s="783"/>
      <c r="U9" s="783"/>
      <c r="V9" s="784"/>
      <c r="W9" s="782" t="s">
        <v>287</v>
      </c>
      <c r="X9" s="783"/>
      <c r="Y9" s="783"/>
      <c r="Z9" s="783"/>
      <c r="AA9" s="783"/>
      <c r="AB9" s="783"/>
      <c r="AC9" s="784"/>
      <c r="AD9" s="782" t="s">
        <v>288</v>
      </c>
      <c r="AE9" s="783"/>
      <c r="AF9" s="783"/>
      <c r="AG9" s="783"/>
      <c r="AH9" s="783"/>
      <c r="AI9" s="783"/>
      <c r="AJ9" s="784"/>
      <c r="AK9" s="782" t="s">
        <v>289</v>
      </c>
      <c r="AL9" s="783"/>
      <c r="AM9" s="783"/>
      <c r="AN9" s="783"/>
      <c r="AO9" s="783"/>
      <c r="AP9" s="783"/>
      <c r="AQ9" s="784"/>
      <c r="AR9" s="782" t="s">
        <v>290</v>
      </c>
      <c r="AS9" s="783"/>
      <c r="AT9" s="784"/>
      <c r="AU9" s="774"/>
      <c r="AV9" s="775"/>
      <c r="AW9" s="774"/>
      <c r="AX9" s="775"/>
      <c r="AY9" s="780"/>
      <c r="AZ9" s="780"/>
      <c r="BA9" s="780"/>
      <c r="BB9" s="780"/>
      <c r="BC9" s="780"/>
      <c r="BD9" s="780"/>
    </row>
    <row r="10" spans="1:57" ht="20.25" customHeight="1" thickBot="1" x14ac:dyDescent="0.2">
      <c r="A10" s="205"/>
      <c r="B10" s="752"/>
      <c r="C10" s="756"/>
      <c r="D10" s="757"/>
      <c r="E10" s="761"/>
      <c r="F10" s="757"/>
      <c r="G10" s="761"/>
      <c r="H10" s="756"/>
      <c r="I10" s="756"/>
      <c r="J10" s="756"/>
      <c r="K10" s="757"/>
      <c r="L10" s="761"/>
      <c r="M10" s="756"/>
      <c r="N10" s="756"/>
      <c r="O10" s="764"/>
      <c r="P10" s="211">
        <f>DAY(DATE($X$2,$AB$2,1))</f>
        <v>1</v>
      </c>
      <c r="Q10" s="212">
        <f>DAY(DATE($X$2,$AB$2,2))</f>
        <v>2</v>
      </c>
      <c r="R10" s="212">
        <f>DAY(DATE($X$2,$AB$2,3))</f>
        <v>3</v>
      </c>
      <c r="S10" s="212">
        <f>DAY(DATE($X$2,$AB$2,4))</f>
        <v>4</v>
      </c>
      <c r="T10" s="212">
        <f>DAY(DATE($X$2,$AB$2,5))</f>
        <v>5</v>
      </c>
      <c r="U10" s="212">
        <f>DAY(DATE($X$2,$AB$2,6))</f>
        <v>6</v>
      </c>
      <c r="V10" s="213">
        <f>DAY(DATE($X$2,$AB$2,7))</f>
        <v>7</v>
      </c>
      <c r="W10" s="211">
        <f>DAY(DATE($X$2,$AB$2,8))</f>
        <v>8</v>
      </c>
      <c r="X10" s="212">
        <f>DAY(DATE($X$2,$AB$2,9))</f>
        <v>9</v>
      </c>
      <c r="Y10" s="212">
        <f>DAY(DATE($X$2,$AB$2,10))</f>
        <v>10</v>
      </c>
      <c r="Z10" s="212">
        <f>DAY(DATE($X$2,$AB$2,11))</f>
        <v>11</v>
      </c>
      <c r="AA10" s="212">
        <f>DAY(DATE($X$2,$AB$2,12))</f>
        <v>12</v>
      </c>
      <c r="AB10" s="212">
        <f>DAY(DATE($X$2,$AB$2,13))</f>
        <v>13</v>
      </c>
      <c r="AC10" s="213">
        <f>DAY(DATE($X$2,$AB$2,14))</f>
        <v>14</v>
      </c>
      <c r="AD10" s="211">
        <f>DAY(DATE($X$2,$AB$2,15))</f>
        <v>15</v>
      </c>
      <c r="AE10" s="212">
        <f>DAY(DATE($X$2,$AB$2,16))</f>
        <v>16</v>
      </c>
      <c r="AF10" s="212">
        <f>DAY(DATE($X$2,$AB$2,17))</f>
        <v>17</v>
      </c>
      <c r="AG10" s="212">
        <f>DAY(DATE($X$2,$AB$2,18))</f>
        <v>18</v>
      </c>
      <c r="AH10" s="212">
        <f>DAY(DATE($X$2,$AB$2,19))</f>
        <v>19</v>
      </c>
      <c r="AI10" s="212">
        <f>DAY(DATE($X$2,$AB$2,20))</f>
        <v>20</v>
      </c>
      <c r="AJ10" s="213">
        <f>DAY(DATE($X$2,$AB$2,21))</f>
        <v>21</v>
      </c>
      <c r="AK10" s="211">
        <f>DAY(DATE($X$2,$AB$2,22))</f>
        <v>22</v>
      </c>
      <c r="AL10" s="212">
        <f>DAY(DATE($X$2,$AB$2,23))</f>
        <v>23</v>
      </c>
      <c r="AM10" s="212">
        <f>DAY(DATE($X$2,$AB$2,24))</f>
        <v>24</v>
      </c>
      <c r="AN10" s="212">
        <f>DAY(DATE($X$2,$AB$2,25))</f>
        <v>25</v>
      </c>
      <c r="AO10" s="212">
        <f>DAY(DATE($X$2,$AB$2,26))</f>
        <v>26</v>
      </c>
      <c r="AP10" s="212">
        <f>DAY(DATE($X$2,$AB$2,27))</f>
        <v>27</v>
      </c>
      <c r="AQ10" s="213">
        <f>DAY(DATE($X$2,$AB$2,28))</f>
        <v>28</v>
      </c>
      <c r="AR10" s="211" t="str">
        <f>IF(AZ3="暦月",IF(DAY(DATE($X$2,$AB$2,29))=29,29,""),"")</f>
        <v/>
      </c>
      <c r="AS10" s="212" t="str">
        <f>IF(AZ3="暦月",IF(DAY(DATE($X$2,$AB$2,30))=30,30,""),"")</f>
        <v/>
      </c>
      <c r="AT10" s="214" t="str">
        <f>IF(AZ3="暦月",IF(DAY(DATE($X$2,$AB$2,31))=31,31,""),"")</f>
        <v/>
      </c>
      <c r="AU10" s="774"/>
      <c r="AV10" s="775"/>
      <c r="AW10" s="774"/>
      <c r="AX10" s="775"/>
      <c r="AY10" s="780"/>
      <c r="AZ10" s="780"/>
      <c r="BA10" s="780"/>
      <c r="BB10" s="780"/>
      <c r="BC10" s="780"/>
      <c r="BD10" s="780"/>
    </row>
    <row r="11" spans="1:57" ht="20.25" hidden="1" customHeight="1" thickBot="1" x14ac:dyDescent="0.2">
      <c r="A11" s="205"/>
      <c r="B11" s="752"/>
      <c r="C11" s="756"/>
      <c r="D11" s="757"/>
      <c r="E11" s="761"/>
      <c r="F11" s="757"/>
      <c r="G11" s="761"/>
      <c r="H11" s="756"/>
      <c r="I11" s="756"/>
      <c r="J11" s="756"/>
      <c r="K11" s="757"/>
      <c r="L11" s="761"/>
      <c r="M11" s="756"/>
      <c r="N11" s="756"/>
      <c r="O11" s="764"/>
      <c r="P11" s="211">
        <f>WEEKDAY(DATE($X$2,$AB$2,1))</f>
        <v>7</v>
      </c>
      <c r="Q11" s="212">
        <f>WEEKDAY(DATE($X$2,$AB$2,2))</f>
        <v>1</v>
      </c>
      <c r="R11" s="212">
        <f>WEEKDAY(DATE($X$2,$AB$2,3))</f>
        <v>2</v>
      </c>
      <c r="S11" s="212">
        <f>WEEKDAY(DATE($X$2,$AB$2,4))</f>
        <v>3</v>
      </c>
      <c r="T11" s="212">
        <f>WEEKDAY(DATE($X$2,$AB$2,5))</f>
        <v>4</v>
      </c>
      <c r="U11" s="212">
        <f>WEEKDAY(DATE($X$2,$AB$2,6))</f>
        <v>5</v>
      </c>
      <c r="V11" s="213">
        <f>WEEKDAY(DATE($X$2,$AB$2,7))</f>
        <v>6</v>
      </c>
      <c r="W11" s="211">
        <f>WEEKDAY(DATE($X$2,$AB$2,8))</f>
        <v>7</v>
      </c>
      <c r="X11" s="212">
        <f>WEEKDAY(DATE($X$2,$AB$2,9))</f>
        <v>1</v>
      </c>
      <c r="Y11" s="212">
        <f>WEEKDAY(DATE($X$2,$AB$2,10))</f>
        <v>2</v>
      </c>
      <c r="Z11" s="212">
        <f>WEEKDAY(DATE($X$2,$AB$2,11))</f>
        <v>3</v>
      </c>
      <c r="AA11" s="212">
        <f>WEEKDAY(DATE($X$2,$AB$2,12))</f>
        <v>4</v>
      </c>
      <c r="AB11" s="212">
        <f>WEEKDAY(DATE($X$2,$AB$2,13))</f>
        <v>5</v>
      </c>
      <c r="AC11" s="213">
        <f>WEEKDAY(DATE($X$2,$AB$2,14))</f>
        <v>6</v>
      </c>
      <c r="AD11" s="211">
        <f>WEEKDAY(DATE($X$2,$AB$2,15))</f>
        <v>7</v>
      </c>
      <c r="AE11" s="212">
        <f>WEEKDAY(DATE($X$2,$AB$2,16))</f>
        <v>1</v>
      </c>
      <c r="AF11" s="212">
        <f>WEEKDAY(DATE($X$2,$AB$2,17))</f>
        <v>2</v>
      </c>
      <c r="AG11" s="212">
        <f>WEEKDAY(DATE($X$2,$AB$2,18))</f>
        <v>3</v>
      </c>
      <c r="AH11" s="212">
        <f>WEEKDAY(DATE($X$2,$AB$2,19))</f>
        <v>4</v>
      </c>
      <c r="AI11" s="212">
        <f>WEEKDAY(DATE($X$2,$AB$2,20))</f>
        <v>5</v>
      </c>
      <c r="AJ11" s="213">
        <f>WEEKDAY(DATE($X$2,$AB$2,21))</f>
        <v>6</v>
      </c>
      <c r="AK11" s="211">
        <f>WEEKDAY(DATE($X$2,$AB$2,22))</f>
        <v>7</v>
      </c>
      <c r="AL11" s="212">
        <f>WEEKDAY(DATE($X$2,$AB$2,23))</f>
        <v>1</v>
      </c>
      <c r="AM11" s="212">
        <f>WEEKDAY(DATE($X$2,$AB$2,24))</f>
        <v>2</v>
      </c>
      <c r="AN11" s="212">
        <f>WEEKDAY(DATE($X$2,$AB$2,25))</f>
        <v>3</v>
      </c>
      <c r="AO11" s="212">
        <f>WEEKDAY(DATE($X$2,$AB$2,26))</f>
        <v>4</v>
      </c>
      <c r="AP11" s="212">
        <f>WEEKDAY(DATE($X$2,$AB$2,27))</f>
        <v>5</v>
      </c>
      <c r="AQ11" s="213">
        <f>WEEKDAY(DATE($X$2,$AB$2,28))</f>
        <v>6</v>
      </c>
      <c r="AR11" s="211">
        <f>IF(AR10=29,WEEKDAY(DATE($X$2,$AB$2,29)),0)</f>
        <v>0</v>
      </c>
      <c r="AS11" s="212">
        <f>IF(AS10=30,WEEKDAY(DATE($X$2,$AB$2,30)),0)</f>
        <v>0</v>
      </c>
      <c r="AT11" s="214">
        <f>IF(AT10=31,WEEKDAY(DATE($X$2,$AB$2,31)),0)</f>
        <v>0</v>
      </c>
      <c r="AU11" s="776"/>
      <c r="AV11" s="777"/>
      <c r="AW11" s="776"/>
      <c r="AX11" s="777"/>
      <c r="AY11" s="781"/>
      <c r="AZ11" s="781"/>
      <c r="BA11" s="781"/>
      <c r="BB11" s="781"/>
      <c r="BC11" s="781"/>
      <c r="BD11" s="781"/>
    </row>
    <row r="12" spans="1:57" ht="20.25" customHeight="1" thickBot="1" x14ac:dyDescent="0.2">
      <c r="A12" s="205"/>
      <c r="B12" s="753"/>
      <c r="C12" s="758"/>
      <c r="D12" s="759"/>
      <c r="E12" s="762"/>
      <c r="F12" s="759"/>
      <c r="G12" s="762"/>
      <c r="H12" s="758"/>
      <c r="I12" s="758"/>
      <c r="J12" s="758"/>
      <c r="K12" s="759"/>
      <c r="L12" s="762"/>
      <c r="M12" s="758"/>
      <c r="N12" s="758"/>
      <c r="O12" s="765"/>
      <c r="P12" s="215" t="str">
        <f>IF(P11=1,"日",IF(P11=2,"月",IF(P11=3,"火",IF(P11=4,"水",IF(P11=5,"木",IF(P11=6,"金","土"))))))</f>
        <v>土</v>
      </c>
      <c r="Q12" s="216" t="str">
        <f t="shared" ref="Q12:AQ12" si="0">IF(Q11=1,"日",IF(Q11=2,"月",IF(Q11=3,"火",IF(Q11=4,"水",IF(Q11=5,"木",IF(Q11=6,"金","土"))))))</f>
        <v>日</v>
      </c>
      <c r="R12" s="216" t="str">
        <f t="shared" si="0"/>
        <v>月</v>
      </c>
      <c r="S12" s="216" t="str">
        <f t="shared" si="0"/>
        <v>火</v>
      </c>
      <c r="T12" s="216" t="str">
        <f t="shared" si="0"/>
        <v>水</v>
      </c>
      <c r="U12" s="216" t="str">
        <f t="shared" si="0"/>
        <v>木</v>
      </c>
      <c r="V12" s="217" t="str">
        <f t="shared" si="0"/>
        <v>金</v>
      </c>
      <c r="W12" s="215" t="str">
        <f t="shared" si="0"/>
        <v>土</v>
      </c>
      <c r="X12" s="216" t="str">
        <f t="shared" si="0"/>
        <v>日</v>
      </c>
      <c r="Y12" s="216" t="str">
        <f t="shared" si="0"/>
        <v>月</v>
      </c>
      <c r="Z12" s="216" t="str">
        <f t="shared" si="0"/>
        <v>火</v>
      </c>
      <c r="AA12" s="216" t="str">
        <f t="shared" si="0"/>
        <v>水</v>
      </c>
      <c r="AB12" s="216" t="str">
        <f t="shared" si="0"/>
        <v>木</v>
      </c>
      <c r="AC12" s="217" t="str">
        <f t="shared" si="0"/>
        <v>金</v>
      </c>
      <c r="AD12" s="215" t="str">
        <f t="shared" si="0"/>
        <v>土</v>
      </c>
      <c r="AE12" s="216" t="str">
        <f t="shared" si="0"/>
        <v>日</v>
      </c>
      <c r="AF12" s="216" t="str">
        <f t="shared" si="0"/>
        <v>月</v>
      </c>
      <c r="AG12" s="216" t="str">
        <f t="shared" si="0"/>
        <v>火</v>
      </c>
      <c r="AH12" s="216" t="str">
        <f t="shared" si="0"/>
        <v>水</v>
      </c>
      <c r="AI12" s="216" t="str">
        <f t="shared" si="0"/>
        <v>木</v>
      </c>
      <c r="AJ12" s="217" t="str">
        <f t="shared" si="0"/>
        <v>金</v>
      </c>
      <c r="AK12" s="215" t="str">
        <f t="shared" si="0"/>
        <v>土</v>
      </c>
      <c r="AL12" s="216" t="str">
        <f t="shared" si="0"/>
        <v>日</v>
      </c>
      <c r="AM12" s="216" t="str">
        <f t="shared" si="0"/>
        <v>月</v>
      </c>
      <c r="AN12" s="216" t="str">
        <f t="shared" si="0"/>
        <v>火</v>
      </c>
      <c r="AO12" s="216" t="str">
        <f t="shared" si="0"/>
        <v>水</v>
      </c>
      <c r="AP12" s="216" t="str">
        <f t="shared" si="0"/>
        <v>木</v>
      </c>
      <c r="AQ12" s="217" t="str">
        <f t="shared" si="0"/>
        <v>金</v>
      </c>
      <c r="AR12" s="216" t="str">
        <f>IF(AR11=1,"日",IF(AR11=2,"月",IF(AR11=3,"火",IF(AR11=4,"水",IF(AR11=5,"木",IF(AR11=6,"金",IF(AR11=0,"","土")))))))</f>
        <v/>
      </c>
      <c r="AS12" s="216" t="str">
        <f>IF(AS11=1,"日",IF(AS11=2,"月",IF(AS11=3,"火",IF(AS11=4,"水",IF(AS11=5,"木",IF(AS11=6,"金",IF(AS11=0,"","土")))))))</f>
        <v/>
      </c>
      <c r="AT12" s="218" t="str">
        <f>IF(AT11=1,"日",IF(AT11=2,"月",IF(AT11=3,"火",IF(AT11=4,"水",IF(AT11=5,"木",IF(AT11=6,"金",IF(AT11=0,"","土")))))))</f>
        <v/>
      </c>
      <c r="AU12" s="778"/>
      <c r="AV12" s="779"/>
      <c r="AW12" s="778"/>
      <c r="AX12" s="779"/>
      <c r="AY12" s="781"/>
      <c r="AZ12" s="781"/>
      <c r="BA12" s="781"/>
      <c r="BB12" s="781"/>
      <c r="BC12" s="781"/>
      <c r="BD12" s="781"/>
    </row>
    <row r="13" spans="1:57" ht="39.950000000000003" customHeight="1" x14ac:dyDescent="0.15">
      <c r="A13" s="205"/>
      <c r="B13" s="219">
        <v>1</v>
      </c>
      <c r="C13" s="809" t="s">
        <v>180</v>
      </c>
      <c r="D13" s="810"/>
      <c r="E13" s="811" t="s">
        <v>343</v>
      </c>
      <c r="F13" s="812"/>
      <c r="G13" s="813" t="s">
        <v>341</v>
      </c>
      <c r="H13" s="814"/>
      <c r="I13" s="814"/>
      <c r="J13" s="814"/>
      <c r="K13" s="815"/>
      <c r="L13" s="816" t="s">
        <v>348</v>
      </c>
      <c r="M13" s="817"/>
      <c r="N13" s="817"/>
      <c r="O13" s="818"/>
      <c r="P13" s="220">
        <v>8</v>
      </c>
      <c r="Q13" s="221">
        <v>8</v>
      </c>
      <c r="R13" s="221">
        <v>8</v>
      </c>
      <c r="S13" s="221"/>
      <c r="T13" s="221"/>
      <c r="U13" s="221">
        <v>8</v>
      </c>
      <c r="V13" s="222">
        <v>8</v>
      </c>
      <c r="W13" s="220">
        <v>8</v>
      </c>
      <c r="X13" s="221">
        <v>8</v>
      </c>
      <c r="Y13" s="221">
        <v>8</v>
      </c>
      <c r="Z13" s="221"/>
      <c r="AA13" s="221"/>
      <c r="AB13" s="221">
        <v>8</v>
      </c>
      <c r="AC13" s="222">
        <v>8</v>
      </c>
      <c r="AD13" s="220">
        <v>8</v>
      </c>
      <c r="AE13" s="221">
        <v>8</v>
      </c>
      <c r="AF13" s="221">
        <v>8</v>
      </c>
      <c r="AG13" s="221"/>
      <c r="AH13" s="221"/>
      <c r="AI13" s="221">
        <v>8</v>
      </c>
      <c r="AJ13" s="222">
        <v>8</v>
      </c>
      <c r="AK13" s="220">
        <v>8</v>
      </c>
      <c r="AL13" s="221">
        <v>8</v>
      </c>
      <c r="AM13" s="221">
        <v>8</v>
      </c>
      <c r="AN13" s="221"/>
      <c r="AO13" s="221"/>
      <c r="AP13" s="221">
        <v>8</v>
      </c>
      <c r="AQ13" s="222">
        <v>8</v>
      </c>
      <c r="AR13" s="220"/>
      <c r="AS13" s="221"/>
      <c r="AT13" s="222"/>
      <c r="AU13" s="819">
        <f>IF($AZ$3="４週",SUM(P13:AQ13),IF($AZ$3="暦月",SUM(P13:AT13),""))</f>
        <v>160</v>
      </c>
      <c r="AV13" s="820"/>
      <c r="AW13" s="821">
        <f t="shared" ref="AW13:AW30" si="1">IF($AZ$3="４週",AU13/4,IF($AZ$3="暦月",AU13/($AZ$6/7),""))</f>
        <v>40</v>
      </c>
      <c r="AX13" s="822"/>
      <c r="AY13" s="789"/>
      <c r="AZ13" s="790"/>
      <c r="BA13" s="790"/>
      <c r="BB13" s="790"/>
      <c r="BC13" s="790"/>
      <c r="BD13" s="791"/>
    </row>
    <row r="14" spans="1:57" ht="39.950000000000003" customHeight="1" x14ac:dyDescent="0.15">
      <c r="A14" s="205"/>
      <c r="B14" s="223">
        <f t="shared" ref="B14:B30" si="2">B13+1</f>
        <v>2</v>
      </c>
      <c r="C14" s="792" t="s">
        <v>181</v>
      </c>
      <c r="D14" s="793"/>
      <c r="E14" s="794" t="s">
        <v>343</v>
      </c>
      <c r="F14" s="795"/>
      <c r="G14" s="796" t="s">
        <v>186</v>
      </c>
      <c r="H14" s="797"/>
      <c r="I14" s="797"/>
      <c r="J14" s="797"/>
      <c r="K14" s="798"/>
      <c r="L14" s="799" t="s">
        <v>348</v>
      </c>
      <c r="M14" s="800"/>
      <c r="N14" s="800"/>
      <c r="O14" s="801"/>
      <c r="P14" s="224">
        <v>8</v>
      </c>
      <c r="Q14" s="225">
        <v>8</v>
      </c>
      <c r="R14" s="225"/>
      <c r="S14" s="225">
        <v>8</v>
      </c>
      <c r="T14" s="225">
        <v>8</v>
      </c>
      <c r="U14" s="225">
        <v>8</v>
      </c>
      <c r="V14" s="226"/>
      <c r="W14" s="224">
        <v>8</v>
      </c>
      <c r="X14" s="225">
        <v>8</v>
      </c>
      <c r="Y14" s="225"/>
      <c r="Z14" s="225">
        <v>8</v>
      </c>
      <c r="AA14" s="225">
        <v>8</v>
      </c>
      <c r="AB14" s="225">
        <v>8</v>
      </c>
      <c r="AC14" s="226"/>
      <c r="AD14" s="224">
        <v>8</v>
      </c>
      <c r="AE14" s="225">
        <v>8</v>
      </c>
      <c r="AF14" s="225"/>
      <c r="AG14" s="225">
        <v>8</v>
      </c>
      <c r="AH14" s="225">
        <v>8</v>
      </c>
      <c r="AI14" s="225">
        <v>8</v>
      </c>
      <c r="AJ14" s="226"/>
      <c r="AK14" s="224">
        <v>8</v>
      </c>
      <c r="AL14" s="225">
        <v>8</v>
      </c>
      <c r="AM14" s="225"/>
      <c r="AN14" s="225">
        <v>8</v>
      </c>
      <c r="AO14" s="225">
        <v>8</v>
      </c>
      <c r="AP14" s="225">
        <v>8</v>
      </c>
      <c r="AQ14" s="226"/>
      <c r="AR14" s="224"/>
      <c r="AS14" s="225"/>
      <c r="AT14" s="226"/>
      <c r="AU14" s="802">
        <f>IF($AZ$3="４週",SUM(P14:AQ14),IF($AZ$3="暦月",SUM(P14:AT14),""))</f>
        <v>160</v>
      </c>
      <c r="AV14" s="803"/>
      <c r="AW14" s="804">
        <f t="shared" si="1"/>
        <v>40</v>
      </c>
      <c r="AX14" s="805"/>
      <c r="AY14" s="806"/>
      <c r="AZ14" s="807"/>
      <c r="BA14" s="807"/>
      <c r="BB14" s="807"/>
      <c r="BC14" s="807"/>
      <c r="BD14" s="808"/>
    </row>
    <row r="15" spans="1:57" ht="39.950000000000003" customHeight="1" x14ac:dyDescent="0.15">
      <c r="A15" s="205"/>
      <c r="B15" s="223">
        <f t="shared" si="2"/>
        <v>3</v>
      </c>
      <c r="C15" s="792" t="s">
        <v>182</v>
      </c>
      <c r="D15" s="793"/>
      <c r="E15" s="794" t="s">
        <v>343</v>
      </c>
      <c r="F15" s="795"/>
      <c r="G15" s="796" t="s">
        <v>188</v>
      </c>
      <c r="H15" s="797"/>
      <c r="I15" s="797"/>
      <c r="J15" s="797"/>
      <c r="K15" s="798"/>
      <c r="L15" s="799" t="s">
        <v>348</v>
      </c>
      <c r="M15" s="800"/>
      <c r="N15" s="800"/>
      <c r="O15" s="801"/>
      <c r="P15" s="224"/>
      <c r="Q15" s="225">
        <v>8</v>
      </c>
      <c r="R15" s="225">
        <v>8</v>
      </c>
      <c r="S15" s="225"/>
      <c r="T15" s="225">
        <v>8</v>
      </c>
      <c r="U15" s="225">
        <v>8</v>
      </c>
      <c r="V15" s="226">
        <v>8</v>
      </c>
      <c r="W15" s="224"/>
      <c r="X15" s="225">
        <v>8</v>
      </c>
      <c r="Y15" s="225">
        <v>8</v>
      </c>
      <c r="Z15" s="225"/>
      <c r="AA15" s="225">
        <v>8</v>
      </c>
      <c r="AB15" s="225">
        <v>8</v>
      </c>
      <c r="AC15" s="226">
        <v>8</v>
      </c>
      <c r="AD15" s="224"/>
      <c r="AE15" s="225">
        <v>8</v>
      </c>
      <c r="AF15" s="225">
        <v>8</v>
      </c>
      <c r="AG15" s="225"/>
      <c r="AH15" s="225">
        <v>8</v>
      </c>
      <c r="AI15" s="225">
        <v>8</v>
      </c>
      <c r="AJ15" s="226">
        <v>8</v>
      </c>
      <c r="AK15" s="224"/>
      <c r="AL15" s="225">
        <v>8</v>
      </c>
      <c r="AM15" s="225">
        <v>8</v>
      </c>
      <c r="AN15" s="225"/>
      <c r="AO15" s="225">
        <v>8</v>
      </c>
      <c r="AP15" s="225">
        <v>8</v>
      </c>
      <c r="AQ15" s="226">
        <v>8</v>
      </c>
      <c r="AR15" s="224"/>
      <c r="AS15" s="225"/>
      <c r="AT15" s="226"/>
      <c r="AU15" s="802">
        <f>IF($AZ$3="４週",SUM(P15:AQ15),IF($AZ$3="暦月",SUM(P15:AT15),""))</f>
        <v>160</v>
      </c>
      <c r="AV15" s="803"/>
      <c r="AW15" s="804">
        <f t="shared" si="1"/>
        <v>40</v>
      </c>
      <c r="AX15" s="805"/>
      <c r="AY15" s="806"/>
      <c r="AZ15" s="807"/>
      <c r="BA15" s="807"/>
      <c r="BB15" s="807"/>
      <c r="BC15" s="807"/>
      <c r="BD15" s="808"/>
    </row>
    <row r="16" spans="1:57" ht="39.950000000000003" customHeight="1" x14ac:dyDescent="0.15">
      <c r="A16" s="205"/>
      <c r="B16" s="223">
        <f t="shared" si="2"/>
        <v>4</v>
      </c>
      <c r="C16" s="792" t="s">
        <v>182</v>
      </c>
      <c r="D16" s="793"/>
      <c r="E16" s="794" t="s">
        <v>344</v>
      </c>
      <c r="F16" s="795"/>
      <c r="G16" s="796" t="s">
        <v>190</v>
      </c>
      <c r="H16" s="797"/>
      <c r="I16" s="797"/>
      <c r="J16" s="797"/>
      <c r="K16" s="798"/>
      <c r="L16" s="799" t="s">
        <v>348</v>
      </c>
      <c r="M16" s="800"/>
      <c r="N16" s="800"/>
      <c r="O16" s="801"/>
      <c r="P16" s="224">
        <v>4</v>
      </c>
      <c r="Q16" s="225">
        <v>4</v>
      </c>
      <c r="R16" s="225"/>
      <c r="S16" s="225"/>
      <c r="T16" s="225">
        <v>4</v>
      </c>
      <c r="U16" s="225">
        <v>4</v>
      </c>
      <c r="V16" s="226">
        <v>4</v>
      </c>
      <c r="W16" s="224">
        <v>4</v>
      </c>
      <c r="X16" s="225">
        <v>4</v>
      </c>
      <c r="Y16" s="225"/>
      <c r="Z16" s="225"/>
      <c r="AA16" s="225">
        <v>4</v>
      </c>
      <c r="AB16" s="225">
        <v>4</v>
      </c>
      <c r="AC16" s="226">
        <v>4</v>
      </c>
      <c r="AD16" s="224">
        <v>4</v>
      </c>
      <c r="AE16" s="225">
        <v>4</v>
      </c>
      <c r="AF16" s="225"/>
      <c r="AG16" s="225"/>
      <c r="AH16" s="225">
        <v>4</v>
      </c>
      <c r="AI16" s="225">
        <v>4</v>
      </c>
      <c r="AJ16" s="226">
        <v>4</v>
      </c>
      <c r="AK16" s="224">
        <v>4</v>
      </c>
      <c r="AL16" s="225">
        <v>4</v>
      </c>
      <c r="AM16" s="225"/>
      <c r="AN16" s="225"/>
      <c r="AO16" s="225">
        <v>4</v>
      </c>
      <c r="AP16" s="225">
        <v>4</v>
      </c>
      <c r="AQ16" s="226">
        <v>4</v>
      </c>
      <c r="AR16" s="224"/>
      <c r="AS16" s="225"/>
      <c r="AT16" s="226"/>
      <c r="AU16" s="802">
        <f>IF($AZ$3="４週",SUM(P16:AQ16),IF($AZ$3="暦月",SUM(P16:AT16),""))</f>
        <v>80</v>
      </c>
      <c r="AV16" s="803"/>
      <c r="AW16" s="804">
        <f t="shared" si="1"/>
        <v>20</v>
      </c>
      <c r="AX16" s="805"/>
      <c r="AY16" s="806"/>
      <c r="AZ16" s="807"/>
      <c r="BA16" s="807"/>
      <c r="BB16" s="807"/>
      <c r="BC16" s="807"/>
      <c r="BD16" s="808"/>
    </row>
    <row r="17" spans="1:56" ht="39.950000000000003" customHeight="1" x14ac:dyDescent="0.15">
      <c r="A17" s="205"/>
      <c r="B17" s="223">
        <f t="shared" si="2"/>
        <v>5</v>
      </c>
      <c r="C17" s="792" t="s">
        <v>182</v>
      </c>
      <c r="D17" s="793"/>
      <c r="E17" s="794" t="s">
        <v>344</v>
      </c>
      <c r="F17" s="795"/>
      <c r="G17" s="796" t="s">
        <v>190</v>
      </c>
      <c r="H17" s="797"/>
      <c r="I17" s="797"/>
      <c r="J17" s="797"/>
      <c r="K17" s="798"/>
      <c r="L17" s="799" t="s">
        <v>348</v>
      </c>
      <c r="M17" s="800"/>
      <c r="N17" s="800"/>
      <c r="O17" s="801"/>
      <c r="P17" s="224">
        <v>4</v>
      </c>
      <c r="Q17" s="225">
        <v>4</v>
      </c>
      <c r="R17" s="225"/>
      <c r="S17" s="225"/>
      <c r="T17" s="225">
        <v>4</v>
      </c>
      <c r="U17" s="225">
        <v>4</v>
      </c>
      <c r="V17" s="226">
        <v>4</v>
      </c>
      <c r="W17" s="224">
        <v>4</v>
      </c>
      <c r="X17" s="225">
        <v>4</v>
      </c>
      <c r="Y17" s="225"/>
      <c r="Z17" s="225"/>
      <c r="AA17" s="225">
        <v>4</v>
      </c>
      <c r="AB17" s="225">
        <v>4</v>
      </c>
      <c r="AC17" s="226">
        <v>4</v>
      </c>
      <c r="AD17" s="224">
        <v>4</v>
      </c>
      <c r="AE17" s="225">
        <v>4</v>
      </c>
      <c r="AF17" s="225"/>
      <c r="AG17" s="225"/>
      <c r="AH17" s="225">
        <v>4</v>
      </c>
      <c r="AI17" s="225">
        <v>4</v>
      </c>
      <c r="AJ17" s="226">
        <v>4</v>
      </c>
      <c r="AK17" s="224">
        <v>4</v>
      </c>
      <c r="AL17" s="225">
        <v>4</v>
      </c>
      <c r="AM17" s="225"/>
      <c r="AN17" s="225"/>
      <c r="AO17" s="225">
        <v>4</v>
      </c>
      <c r="AP17" s="225">
        <v>4</v>
      </c>
      <c r="AQ17" s="226">
        <v>4</v>
      </c>
      <c r="AR17" s="224"/>
      <c r="AS17" s="225"/>
      <c r="AT17" s="226"/>
      <c r="AU17" s="802">
        <f t="shared" ref="AU17:AU30" si="3">IF($AZ$3="４週",SUM(P17:AQ17),IF($AZ$3="暦月",SUM(P17:AT17),""))</f>
        <v>80</v>
      </c>
      <c r="AV17" s="803"/>
      <c r="AW17" s="804">
        <f t="shared" si="1"/>
        <v>20</v>
      </c>
      <c r="AX17" s="805"/>
      <c r="AY17" s="806"/>
      <c r="AZ17" s="807"/>
      <c r="BA17" s="807"/>
      <c r="BB17" s="807"/>
      <c r="BC17" s="807"/>
      <c r="BD17" s="808"/>
    </row>
    <row r="18" spans="1:56" ht="39.950000000000003" customHeight="1" x14ac:dyDescent="0.15">
      <c r="A18" s="205"/>
      <c r="B18" s="223">
        <f t="shared" si="2"/>
        <v>6</v>
      </c>
      <c r="C18" s="792" t="s">
        <v>182</v>
      </c>
      <c r="D18" s="793"/>
      <c r="E18" s="794" t="s">
        <v>344</v>
      </c>
      <c r="F18" s="795"/>
      <c r="G18" s="796" t="s">
        <v>190</v>
      </c>
      <c r="H18" s="797"/>
      <c r="I18" s="797"/>
      <c r="J18" s="797"/>
      <c r="K18" s="798"/>
      <c r="L18" s="799" t="s">
        <v>348</v>
      </c>
      <c r="M18" s="800"/>
      <c r="N18" s="800"/>
      <c r="O18" s="801"/>
      <c r="P18" s="224"/>
      <c r="Q18" s="225">
        <v>4</v>
      </c>
      <c r="R18" s="225">
        <v>4</v>
      </c>
      <c r="S18" s="225">
        <v>4</v>
      </c>
      <c r="T18" s="225">
        <v>4</v>
      </c>
      <c r="U18" s="225"/>
      <c r="V18" s="226">
        <v>4</v>
      </c>
      <c r="W18" s="224"/>
      <c r="X18" s="225">
        <v>4</v>
      </c>
      <c r="Y18" s="225">
        <v>4</v>
      </c>
      <c r="Z18" s="225">
        <v>4</v>
      </c>
      <c r="AA18" s="225">
        <v>4</v>
      </c>
      <c r="AB18" s="225"/>
      <c r="AC18" s="226">
        <v>4</v>
      </c>
      <c r="AD18" s="224"/>
      <c r="AE18" s="225">
        <v>4</v>
      </c>
      <c r="AF18" s="225">
        <v>4</v>
      </c>
      <c r="AG18" s="225">
        <v>4</v>
      </c>
      <c r="AH18" s="225">
        <v>4</v>
      </c>
      <c r="AI18" s="225"/>
      <c r="AJ18" s="226">
        <v>4</v>
      </c>
      <c r="AK18" s="224"/>
      <c r="AL18" s="225">
        <v>4</v>
      </c>
      <c r="AM18" s="225">
        <v>4</v>
      </c>
      <c r="AN18" s="225">
        <v>4</v>
      </c>
      <c r="AO18" s="225">
        <v>4</v>
      </c>
      <c r="AP18" s="225"/>
      <c r="AQ18" s="226">
        <v>4</v>
      </c>
      <c r="AR18" s="224"/>
      <c r="AS18" s="225"/>
      <c r="AT18" s="226"/>
      <c r="AU18" s="802">
        <f t="shared" si="3"/>
        <v>80</v>
      </c>
      <c r="AV18" s="803"/>
      <c r="AW18" s="804">
        <f t="shared" si="1"/>
        <v>20</v>
      </c>
      <c r="AX18" s="805"/>
      <c r="AY18" s="806"/>
      <c r="AZ18" s="807"/>
      <c r="BA18" s="807"/>
      <c r="BB18" s="807"/>
      <c r="BC18" s="807"/>
      <c r="BD18" s="808"/>
    </row>
    <row r="19" spans="1:56" ht="39.950000000000003" customHeight="1" x14ac:dyDescent="0.15">
      <c r="A19" s="205"/>
      <c r="B19" s="223">
        <f t="shared" si="2"/>
        <v>7</v>
      </c>
      <c r="C19" s="792" t="s">
        <v>182</v>
      </c>
      <c r="D19" s="793"/>
      <c r="E19" s="794" t="s">
        <v>344</v>
      </c>
      <c r="F19" s="795"/>
      <c r="G19" s="796" t="s">
        <v>190</v>
      </c>
      <c r="H19" s="797"/>
      <c r="I19" s="797"/>
      <c r="J19" s="797"/>
      <c r="K19" s="798"/>
      <c r="L19" s="799" t="s">
        <v>348</v>
      </c>
      <c r="M19" s="800"/>
      <c r="N19" s="800"/>
      <c r="O19" s="801"/>
      <c r="P19" s="224">
        <v>4</v>
      </c>
      <c r="Q19" s="225"/>
      <c r="R19" s="225">
        <v>4</v>
      </c>
      <c r="S19" s="225">
        <v>4</v>
      </c>
      <c r="T19" s="225"/>
      <c r="U19" s="225">
        <v>4</v>
      </c>
      <c r="V19" s="226">
        <v>4</v>
      </c>
      <c r="W19" s="224">
        <v>4</v>
      </c>
      <c r="X19" s="225"/>
      <c r="Y19" s="225">
        <v>4</v>
      </c>
      <c r="Z19" s="225">
        <v>4</v>
      </c>
      <c r="AA19" s="225"/>
      <c r="AB19" s="225"/>
      <c r="AC19" s="226">
        <v>4</v>
      </c>
      <c r="AD19" s="224">
        <v>4</v>
      </c>
      <c r="AE19" s="225"/>
      <c r="AF19" s="225">
        <v>4</v>
      </c>
      <c r="AG19" s="225">
        <v>4</v>
      </c>
      <c r="AH19" s="225"/>
      <c r="AI19" s="225"/>
      <c r="AJ19" s="226">
        <v>4</v>
      </c>
      <c r="AK19" s="224">
        <v>4</v>
      </c>
      <c r="AL19" s="225"/>
      <c r="AM19" s="225">
        <v>4</v>
      </c>
      <c r="AN19" s="225">
        <v>4</v>
      </c>
      <c r="AO19" s="225"/>
      <c r="AP19" s="225"/>
      <c r="AQ19" s="226">
        <v>4</v>
      </c>
      <c r="AR19" s="224"/>
      <c r="AS19" s="225"/>
      <c r="AT19" s="226"/>
      <c r="AU19" s="802">
        <f>IF($AZ$3="４週",SUM(P19:AQ19),IF($AZ$3="暦月",SUM(P19:AT19),""))</f>
        <v>68</v>
      </c>
      <c r="AV19" s="803"/>
      <c r="AW19" s="804">
        <f t="shared" si="1"/>
        <v>17</v>
      </c>
      <c r="AX19" s="805"/>
      <c r="AY19" s="806"/>
      <c r="AZ19" s="807"/>
      <c r="BA19" s="807"/>
      <c r="BB19" s="807"/>
      <c r="BC19" s="807"/>
      <c r="BD19" s="808"/>
    </row>
    <row r="20" spans="1:56" ht="39.950000000000003" customHeight="1" x14ac:dyDescent="0.15">
      <c r="A20" s="205"/>
      <c r="B20" s="223">
        <f t="shared" si="2"/>
        <v>8</v>
      </c>
      <c r="C20" s="792" t="s">
        <v>182</v>
      </c>
      <c r="D20" s="793"/>
      <c r="E20" s="794" t="s">
        <v>344</v>
      </c>
      <c r="F20" s="795"/>
      <c r="G20" s="796" t="s">
        <v>190</v>
      </c>
      <c r="H20" s="797"/>
      <c r="I20" s="797"/>
      <c r="J20" s="797"/>
      <c r="K20" s="798"/>
      <c r="L20" s="799" t="s">
        <v>348</v>
      </c>
      <c r="M20" s="800"/>
      <c r="N20" s="800"/>
      <c r="O20" s="801"/>
      <c r="P20" s="224">
        <v>4</v>
      </c>
      <c r="Q20" s="225"/>
      <c r="R20" s="225">
        <v>4</v>
      </c>
      <c r="S20" s="225">
        <v>4</v>
      </c>
      <c r="T20" s="225"/>
      <c r="U20" s="225"/>
      <c r="V20" s="226">
        <v>4</v>
      </c>
      <c r="W20" s="224">
        <v>4</v>
      </c>
      <c r="X20" s="225"/>
      <c r="Y20" s="225">
        <v>4</v>
      </c>
      <c r="Z20" s="225">
        <v>4</v>
      </c>
      <c r="AA20" s="225"/>
      <c r="AB20" s="225"/>
      <c r="AC20" s="226">
        <v>4</v>
      </c>
      <c r="AD20" s="224">
        <v>4</v>
      </c>
      <c r="AE20" s="225"/>
      <c r="AF20" s="225">
        <v>4</v>
      </c>
      <c r="AG20" s="225">
        <v>4</v>
      </c>
      <c r="AH20" s="225"/>
      <c r="AI20" s="225"/>
      <c r="AJ20" s="226">
        <v>4</v>
      </c>
      <c r="AK20" s="224">
        <v>4</v>
      </c>
      <c r="AL20" s="225"/>
      <c r="AM20" s="225">
        <v>4</v>
      </c>
      <c r="AN20" s="225">
        <v>4</v>
      </c>
      <c r="AO20" s="225"/>
      <c r="AP20" s="225"/>
      <c r="AQ20" s="226">
        <v>4</v>
      </c>
      <c r="AR20" s="224"/>
      <c r="AS20" s="225"/>
      <c r="AT20" s="226"/>
      <c r="AU20" s="802">
        <f t="shared" si="3"/>
        <v>64</v>
      </c>
      <c r="AV20" s="803"/>
      <c r="AW20" s="804">
        <f t="shared" si="1"/>
        <v>16</v>
      </c>
      <c r="AX20" s="805"/>
      <c r="AY20" s="806"/>
      <c r="AZ20" s="807"/>
      <c r="BA20" s="807"/>
      <c r="BB20" s="807"/>
      <c r="BC20" s="807"/>
      <c r="BD20" s="808"/>
    </row>
    <row r="21" spans="1:56" ht="39.950000000000003" customHeight="1" x14ac:dyDescent="0.15">
      <c r="A21" s="205"/>
      <c r="B21" s="223">
        <f t="shared" si="2"/>
        <v>9</v>
      </c>
      <c r="C21" s="792" t="s">
        <v>182</v>
      </c>
      <c r="D21" s="793"/>
      <c r="E21" s="794" t="s">
        <v>344</v>
      </c>
      <c r="F21" s="795"/>
      <c r="G21" s="796" t="s">
        <v>190</v>
      </c>
      <c r="H21" s="797"/>
      <c r="I21" s="797"/>
      <c r="J21" s="797"/>
      <c r="K21" s="798"/>
      <c r="L21" s="799" t="s">
        <v>348</v>
      </c>
      <c r="M21" s="800"/>
      <c r="N21" s="800"/>
      <c r="O21" s="801"/>
      <c r="P21" s="224">
        <v>4</v>
      </c>
      <c r="Q21" s="225"/>
      <c r="R21" s="225">
        <v>4</v>
      </c>
      <c r="S21" s="225">
        <v>4</v>
      </c>
      <c r="T21" s="225"/>
      <c r="U21" s="225"/>
      <c r="V21" s="226"/>
      <c r="W21" s="224">
        <v>4</v>
      </c>
      <c r="X21" s="225"/>
      <c r="Y21" s="225">
        <v>4</v>
      </c>
      <c r="Z21" s="225">
        <v>4</v>
      </c>
      <c r="AA21" s="225"/>
      <c r="AB21" s="225">
        <v>4</v>
      </c>
      <c r="AC21" s="226"/>
      <c r="AD21" s="224">
        <v>4</v>
      </c>
      <c r="AE21" s="225"/>
      <c r="AF21" s="225">
        <v>4</v>
      </c>
      <c r="AG21" s="225">
        <v>4</v>
      </c>
      <c r="AH21" s="225"/>
      <c r="AI21" s="225">
        <v>4</v>
      </c>
      <c r="AJ21" s="226"/>
      <c r="AK21" s="224">
        <v>4</v>
      </c>
      <c r="AL21" s="225"/>
      <c r="AM21" s="225">
        <v>4</v>
      </c>
      <c r="AN21" s="225">
        <v>4</v>
      </c>
      <c r="AO21" s="225"/>
      <c r="AP21" s="225">
        <v>4</v>
      </c>
      <c r="AQ21" s="226"/>
      <c r="AR21" s="224"/>
      <c r="AS21" s="225"/>
      <c r="AT21" s="226"/>
      <c r="AU21" s="802">
        <f t="shared" si="3"/>
        <v>60</v>
      </c>
      <c r="AV21" s="803"/>
      <c r="AW21" s="804">
        <f t="shared" si="1"/>
        <v>15</v>
      </c>
      <c r="AX21" s="805"/>
      <c r="AY21" s="806"/>
      <c r="AZ21" s="807"/>
      <c r="BA21" s="807"/>
      <c r="BB21" s="807"/>
      <c r="BC21" s="807"/>
      <c r="BD21" s="808"/>
    </row>
    <row r="22" spans="1:56" ht="39.950000000000003" customHeight="1" x14ac:dyDescent="0.15">
      <c r="A22" s="205"/>
      <c r="B22" s="223">
        <f t="shared" si="2"/>
        <v>10</v>
      </c>
      <c r="C22" s="792"/>
      <c r="D22" s="793"/>
      <c r="E22" s="794"/>
      <c r="F22" s="795"/>
      <c r="G22" s="796"/>
      <c r="H22" s="797"/>
      <c r="I22" s="797"/>
      <c r="J22" s="797"/>
      <c r="K22" s="798"/>
      <c r="L22" s="799"/>
      <c r="M22" s="800"/>
      <c r="N22" s="800"/>
      <c r="O22" s="801"/>
      <c r="P22" s="224"/>
      <c r="Q22" s="225"/>
      <c r="R22" s="225"/>
      <c r="S22" s="225"/>
      <c r="T22" s="225"/>
      <c r="U22" s="225"/>
      <c r="V22" s="226"/>
      <c r="W22" s="224"/>
      <c r="X22" s="225"/>
      <c r="Y22" s="225"/>
      <c r="Z22" s="225"/>
      <c r="AA22" s="225"/>
      <c r="AB22" s="225"/>
      <c r="AC22" s="226"/>
      <c r="AD22" s="224"/>
      <c r="AE22" s="225"/>
      <c r="AF22" s="225"/>
      <c r="AG22" s="225"/>
      <c r="AH22" s="225"/>
      <c r="AI22" s="225"/>
      <c r="AJ22" s="226"/>
      <c r="AK22" s="224"/>
      <c r="AL22" s="225"/>
      <c r="AM22" s="225"/>
      <c r="AN22" s="225"/>
      <c r="AO22" s="225"/>
      <c r="AP22" s="225"/>
      <c r="AQ22" s="226"/>
      <c r="AR22" s="224"/>
      <c r="AS22" s="225"/>
      <c r="AT22" s="226"/>
      <c r="AU22" s="802">
        <f t="shared" si="3"/>
        <v>0</v>
      </c>
      <c r="AV22" s="803"/>
      <c r="AW22" s="804">
        <f t="shared" si="1"/>
        <v>0</v>
      </c>
      <c r="AX22" s="805"/>
      <c r="AY22" s="806"/>
      <c r="AZ22" s="807"/>
      <c r="BA22" s="807"/>
      <c r="BB22" s="807"/>
      <c r="BC22" s="807"/>
      <c r="BD22" s="808"/>
    </row>
    <row r="23" spans="1:56" ht="39.950000000000003" customHeight="1" x14ac:dyDescent="0.15">
      <c r="A23" s="205"/>
      <c r="B23" s="223">
        <f t="shared" si="2"/>
        <v>11</v>
      </c>
      <c r="C23" s="792"/>
      <c r="D23" s="793"/>
      <c r="E23" s="794"/>
      <c r="F23" s="795"/>
      <c r="G23" s="796"/>
      <c r="H23" s="797"/>
      <c r="I23" s="797"/>
      <c r="J23" s="797"/>
      <c r="K23" s="798"/>
      <c r="L23" s="799"/>
      <c r="M23" s="800"/>
      <c r="N23" s="800"/>
      <c r="O23" s="801"/>
      <c r="P23" s="224"/>
      <c r="Q23" s="225"/>
      <c r="R23" s="225"/>
      <c r="S23" s="225"/>
      <c r="T23" s="225"/>
      <c r="U23" s="225"/>
      <c r="V23" s="226"/>
      <c r="W23" s="224"/>
      <c r="X23" s="225"/>
      <c r="Y23" s="225"/>
      <c r="Z23" s="225"/>
      <c r="AA23" s="225"/>
      <c r="AB23" s="225"/>
      <c r="AC23" s="226"/>
      <c r="AD23" s="224"/>
      <c r="AE23" s="225"/>
      <c r="AF23" s="225"/>
      <c r="AG23" s="225"/>
      <c r="AH23" s="225"/>
      <c r="AI23" s="225"/>
      <c r="AJ23" s="226"/>
      <c r="AK23" s="224"/>
      <c r="AL23" s="225"/>
      <c r="AM23" s="225"/>
      <c r="AN23" s="225"/>
      <c r="AO23" s="225"/>
      <c r="AP23" s="225"/>
      <c r="AQ23" s="226"/>
      <c r="AR23" s="224"/>
      <c r="AS23" s="225"/>
      <c r="AT23" s="226"/>
      <c r="AU23" s="802">
        <f t="shared" si="3"/>
        <v>0</v>
      </c>
      <c r="AV23" s="803"/>
      <c r="AW23" s="804">
        <f t="shared" si="1"/>
        <v>0</v>
      </c>
      <c r="AX23" s="805"/>
      <c r="AY23" s="806"/>
      <c r="AZ23" s="807"/>
      <c r="BA23" s="807"/>
      <c r="BB23" s="807"/>
      <c r="BC23" s="807"/>
      <c r="BD23" s="808"/>
    </row>
    <row r="24" spans="1:56" ht="39.950000000000003" customHeight="1" x14ac:dyDescent="0.15">
      <c r="A24" s="205"/>
      <c r="B24" s="223">
        <f t="shared" si="2"/>
        <v>12</v>
      </c>
      <c r="C24" s="792"/>
      <c r="D24" s="793"/>
      <c r="E24" s="794"/>
      <c r="F24" s="795"/>
      <c r="G24" s="796"/>
      <c r="H24" s="797"/>
      <c r="I24" s="797"/>
      <c r="J24" s="797"/>
      <c r="K24" s="798"/>
      <c r="L24" s="799"/>
      <c r="M24" s="800"/>
      <c r="N24" s="800"/>
      <c r="O24" s="801"/>
      <c r="P24" s="224"/>
      <c r="Q24" s="225"/>
      <c r="R24" s="225"/>
      <c r="S24" s="225"/>
      <c r="T24" s="225"/>
      <c r="U24" s="225"/>
      <c r="V24" s="226"/>
      <c r="W24" s="224"/>
      <c r="X24" s="225"/>
      <c r="Y24" s="225"/>
      <c r="Z24" s="225"/>
      <c r="AA24" s="225"/>
      <c r="AB24" s="225"/>
      <c r="AC24" s="226"/>
      <c r="AD24" s="224"/>
      <c r="AE24" s="225"/>
      <c r="AF24" s="225"/>
      <c r="AG24" s="225"/>
      <c r="AH24" s="225"/>
      <c r="AI24" s="225"/>
      <c r="AJ24" s="226"/>
      <c r="AK24" s="224"/>
      <c r="AL24" s="225"/>
      <c r="AM24" s="225"/>
      <c r="AN24" s="225"/>
      <c r="AO24" s="225"/>
      <c r="AP24" s="225"/>
      <c r="AQ24" s="226"/>
      <c r="AR24" s="224"/>
      <c r="AS24" s="225"/>
      <c r="AT24" s="226"/>
      <c r="AU24" s="802">
        <f t="shared" si="3"/>
        <v>0</v>
      </c>
      <c r="AV24" s="803"/>
      <c r="AW24" s="804">
        <f t="shared" si="1"/>
        <v>0</v>
      </c>
      <c r="AX24" s="805"/>
      <c r="AY24" s="806"/>
      <c r="AZ24" s="807"/>
      <c r="BA24" s="807"/>
      <c r="BB24" s="807"/>
      <c r="BC24" s="807"/>
      <c r="BD24" s="808"/>
    </row>
    <row r="25" spans="1:56" ht="39.950000000000003" customHeight="1" x14ac:dyDescent="0.15">
      <c r="A25" s="205"/>
      <c r="B25" s="223">
        <f t="shared" si="2"/>
        <v>13</v>
      </c>
      <c r="C25" s="792"/>
      <c r="D25" s="793"/>
      <c r="E25" s="794"/>
      <c r="F25" s="795"/>
      <c r="G25" s="796"/>
      <c r="H25" s="797"/>
      <c r="I25" s="797"/>
      <c r="J25" s="797"/>
      <c r="K25" s="798"/>
      <c r="L25" s="799"/>
      <c r="M25" s="800"/>
      <c r="N25" s="800"/>
      <c r="O25" s="801"/>
      <c r="P25" s="224"/>
      <c r="Q25" s="225"/>
      <c r="R25" s="225"/>
      <c r="S25" s="225"/>
      <c r="T25" s="225"/>
      <c r="U25" s="225"/>
      <c r="V25" s="226"/>
      <c r="W25" s="224"/>
      <c r="X25" s="225"/>
      <c r="Y25" s="225"/>
      <c r="Z25" s="225"/>
      <c r="AA25" s="225"/>
      <c r="AB25" s="225"/>
      <c r="AC25" s="226"/>
      <c r="AD25" s="224"/>
      <c r="AE25" s="225"/>
      <c r="AF25" s="225"/>
      <c r="AG25" s="225"/>
      <c r="AH25" s="225"/>
      <c r="AI25" s="225"/>
      <c r="AJ25" s="226"/>
      <c r="AK25" s="224"/>
      <c r="AL25" s="225"/>
      <c r="AM25" s="225"/>
      <c r="AN25" s="225"/>
      <c r="AO25" s="225"/>
      <c r="AP25" s="225"/>
      <c r="AQ25" s="226"/>
      <c r="AR25" s="224"/>
      <c r="AS25" s="225"/>
      <c r="AT25" s="226"/>
      <c r="AU25" s="802">
        <f t="shared" si="3"/>
        <v>0</v>
      </c>
      <c r="AV25" s="803"/>
      <c r="AW25" s="804">
        <f t="shared" si="1"/>
        <v>0</v>
      </c>
      <c r="AX25" s="805"/>
      <c r="AY25" s="806"/>
      <c r="AZ25" s="807"/>
      <c r="BA25" s="807"/>
      <c r="BB25" s="807"/>
      <c r="BC25" s="807"/>
      <c r="BD25" s="808"/>
    </row>
    <row r="26" spans="1:56" ht="39.950000000000003" customHeight="1" x14ac:dyDescent="0.15">
      <c r="A26" s="205"/>
      <c r="B26" s="223">
        <f t="shared" si="2"/>
        <v>14</v>
      </c>
      <c r="C26" s="792"/>
      <c r="D26" s="793"/>
      <c r="E26" s="794"/>
      <c r="F26" s="795"/>
      <c r="G26" s="796"/>
      <c r="H26" s="797"/>
      <c r="I26" s="797"/>
      <c r="J26" s="797"/>
      <c r="K26" s="798"/>
      <c r="L26" s="799"/>
      <c r="M26" s="800"/>
      <c r="N26" s="800"/>
      <c r="O26" s="801"/>
      <c r="P26" s="224"/>
      <c r="Q26" s="225"/>
      <c r="R26" s="225"/>
      <c r="S26" s="225"/>
      <c r="T26" s="225"/>
      <c r="U26" s="225"/>
      <c r="V26" s="226"/>
      <c r="W26" s="224"/>
      <c r="X26" s="225"/>
      <c r="Y26" s="225"/>
      <c r="Z26" s="225"/>
      <c r="AA26" s="225"/>
      <c r="AB26" s="225"/>
      <c r="AC26" s="226"/>
      <c r="AD26" s="224"/>
      <c r="AE26" s="225"/>
      <c r="AF26" s="225"/>
      <c r="AG26" s="225"/>
      <c r="AH26" s="225"/>
      <c r="AI26" s="225"/>
      <c r="AJ26" s="226"/>
      <c r="AK26" s="224"/>
      <c r="AL26" s="225"/>
      <c r="AM26" s="225"/>
      <c r="AN26" s="225"/>
      <c r="AO26" s="225"/>
      <c r="AP26" s="225"/>
      <c r="AQ26" s="226"/>
      <c r="AR26" s="224"/>
      <c r="AS26" s="225"/>
      <c r="AT26" s="226"/>
      <c r="AU26" s="802">
        <f t="shared" si="3"/>
        <v>0</v>
      </c>
      <c r="AV26" s="803"/>
      <c r="AW26" s="804">
        <f t="shared" si="1"/>
        <v>0</v>
      </c>
      <c r="AX26" s="805"/>
      <c r="AY26" s="806"/>
      <c r="AZ26" s="807"/>
      <c r="BA26" s="807"/>
      <c r="BB26" s="807"/>
      <c r="BC26" s="807"/>
      <c r="BD26" s="808"/>
    </row>
    <row r="27" spans="1:56" ht="39.950000000000003" customHeight="1" x14ac:dyDescent="0.15">
      <c r="A27" s="205"/>
      <c r="B27" s="223">
        <f t="shared" si="2"/>
        <v>15</v>
      </c>
      <c r="C27" s="792"/>
      <c r="D27" s="793"/>
      <c r="E27" s="794"/>
      <c r="F27" s="795"/>
      <c r="G27" s="796"/>
      <c r="H27" s="797"/>
      <c r="I27" s="797"/>
      <c r="J27" s="797"/>
      <c r="K27" s="798"/>
      <c r="L27" s="799"/>
      <c r="M27" s="800"/>
      <c r="N27" s="800"/>
      <c r="O27" s="801"/>
      <c r="P27" s="224"/>
      <c r="Q27" s="225"/>
      <c r="R27" s="225"/>
      <c r="S27" s="225"/>
      <c r="T27" s="225"/>
      <c r="U27" s="225"/>
      <c r="V27" s="226"/>
      <c r="W27" s="224"/>
      <c r="X27" s="225"/>
      <c r="Y27" s="225"/>
      <c r="Z27" s="225"/>
      <c r="AA27" s="225"/>
      <c r="AB27" s="225"/>
      <c r="AC27" s="226"/>
      <c r="AD27" s="224"/>
      <c r="AE27" s="225"/>
      <c r="AF27" s="225"/>
      <c r="AG27" s="225"/>
      <c r="AH27" s="225"/>
      <c r="AI27" s="225"/>
      <c r="AJ27" s="226"/>
      <c r="AK27" s="224"/>
      <c r="AL27" s="225"/>
      <c r="AM27" s="225"/>
      <c r="AN27" s="225"/>
      <c r="AO27" s="225"/>
      <c r="AP27" s="225"/>
      <c r="AQ27" s="226"/>
      <c r="AR27" s="224"/>
      <c r="AS27" s="225"/>
      <c r="AT27" s="226"/>
      <c r="AU27" s="802">
        <f t="shared" si="3"/>
        <v>0</v>
      </c>
      <c r="AV27" s="803"/>
      <c r="AW27" s="804">
        <f t="shared" si="1"/>
        <v>0</v>
      </c>
      <c r="AX27" s="805"/>
      <c r="AY27" s="806"/>
      <c r="AZ27" s="807"/>
      <c r="BA27" s="807"/>
      <c r="BB27" s="807"/>
      <c r="BC27" s="807"/>
      <c r="BD27" s="808"/>
    </row>
    <row r="28" spans="1:56" ht="39.950000000000003" customHeight="1" x14ac:dyDescent="0.15">
      <c r="A28" s="205"/>
      <c r="B28" s="223">
        <f t="shared" si="2"/>
        <v>16</v>
      </c>
      <c r="C28" s="792"/>
      <c r="D28" s="793"/>
      <c r="E28" s="794"/>
      <c r="F28" s="795"/>
      <c r="G28" s="796"/>
      <c r="H28" s="797"/>
      <c r="I28" s="797"/>
      <c r="J28" s="797"/>
      <c r="K28" s="798"/>
      <c r="L28" s="799"/>
      <c r="M28" s="800"/>
      <c r="N28" s="800"/>
      <c r="O28" s="801"/>
      <c r="P28" s="224"/>
      <c r="Q28" s="225"/>
      <c r="R28" s="225"/>
      <c r="S28" s="225"/>
      <c r="T28" s="225"/>
      <c r="U28" s="225"/>
      <c r="V28" s="226"/>
      <c r="W28" s="224"/>
      <c r="X28" s="225"/>
      <c r="Y28" s="225"/>
      <c r="Z28" s="225"/>
      <c r="AA28" s="225"/>
      <c r="AB28" s="225"/>
      <c r="AC28" s="226"/>
      <c r="AD28" s="224"/>
      <c r="AE28" s="225"/>
      <c r="AF28" s="225"/>
      <c r="AG28" s="225"/>
      <c r="AH28" s="225"/>
      <c r="AI28" s="225"/>
      <c r="AJ28" s="226"/>
      <c r="AK28" s="224"/>
      <c r="AL28" s="225"/>
      <c r="AM28" s="225"/>
      <c r="AN28" s="225"/>
      <c r="AO28" s="225"/>
      <c r="AP28" s="225"/>
      <c r="AQ28" s="226"/>
      <c r="AR28" s="224"/>
      <c r="AS28" s="225"/>
      <c r="AT28" s="226"/>
      <c r="AU28" s="802">
        <f t="shared" si="3"/>
        <v>0</v>
      </c>
      <c r="AV28" s="803"/>
      <c r="AW28" s="804">
        <f t="shared" si="1"/>
        <v>0</v>
      </c>
      <c r="AX28" s="805"/>
      <c r="AY28" s="806"/>
      <c r="AZ28" s="807"/>
      <c r="BA28" s="807"/>
      <c r="BB28" s="807"/>
      <c r="BC28" s="807"/>
      <c r="BD28" s="808"/>
    </row>
    <row r="29" spans="1:56" ht="39.950000000000003" customHeight="1" x14ac:dyDescent="0.15">
      <c r="A29" s="205"/>
      <c r="B29" s="223">
        <f t="shared" si="2"/>
        <v>17</v>
      </c>
      <c r="C29" s="792"/>
      <c r="D29" s="793"/>
      <c r="E29" s="794"/>
      <c r="F29" s="795"/>
      <c r="G29" s="796"/>
      <c r="H29" s="797"/>
      <c r="I29" s="797"/>
      <c r="J29" s="797"/>
      <c r="K29" s="798"/>
      <c r="L29" s="799"/>
      <c r="M29" s="800"/>
      <c r="N29" s="800"/>
      <c r="O29" s="801"/>
      <c r="P29" s="224"/>
      <c r="Q29" s="225"/>
      <c r="R29" s="225"/>
      <c r="S29" s="225"/>
      <c r="T29" s="225"/>
      <c r="U29" s="225"/>
      <c r="V29" s="226"/>
      <c r="W29" s="224"/>
      <c r="X29" s="225"/>
      <c r="Y29" s="225"/>
      <c r="Z29" s="225"/>
      <c r="AA29" s="225"/>
      <c r="AB29" s="225"/>
      <c r="AC29" s="226"/>
      <c r="AD29" s="224"/>
      <c r="AE29" s="225"/>
      <c r="AF29" s="225"/>
      <c r="AG29" s="225"/>
      <c r="AH29" s="225"/>
      <c r="AI29" s="225"/>
      <c r="AJ29" s="226"/>
      <c r="AK29" s="224"/>
      <c r="AL29" s="225"/>
      <c r="AM29" s="225"/>
      <c r="AN29" s="225"/>
      <c r="AO29" s="225"/>
      <c r="AP29" s="225"/>
      <c r="AQ29" s="226"/>
      <c r="AR29" s="224"/>
      <c r="AS29" s="225"/>
      <c r="AT29" s="226"/>
      <c r="AU29" s="802">
        <f t="shared" si="3"/>
        <v>0</v>
      </c>
      <c r="AV29" s="803"/>
      <c r="AW29" s="804">
        <f t="shared" si="1"/>
        <v>0</v>
      </c>
      <c r="AX29" s="805"/>
      <c r="AY29" s="806"/>
      <c r="AZ29" s="807"/>
      <c r="BA29" s="807"/>
      <c r="BB29" s="807"/>
      <c r="BC29" s="807"/>
      <c r="BD29" s="808"/>
    </row>
    <row r="30" spans="1:56" ht="39.950000000000003" customHeight="1" thickBot="1" x14ac:dyDescent="0.2">
      <c r="A30" s="205"/>
      <c r="B30" s="227">
        <f t="shared" si="2"/>
        <v>18</v>
      </c>
      <c r="C30" s="827"/>
      <c r="D30" s="828"/>
      <c r="E30" s="829"/>
      <c r="F30" s="830"/>
      <c r="G30" s="831"/>
      <c r="H30" s="832"/>
      <c r="I30" s="832"/>
      <c r="J30" s="832"/>
      <c r="K30" s="833"/>
      <c r="L30" s="834"/>
      <c r="M30" s="835"/>
      <c r="N30" s="835"/>
      <c r="O30" s="836"/>
      <c r="P30" s="228"/>
      <c r="Q30" s="229"/>
      <c r="R30" s="229"/>
      <c r="S30" s="229"/>
      <c r="T30" s="229"/>
      <c r="U30" s="229"/>
      <c r="V30" s="230"/>
      <c r="W30" s="228"/>
      <c r="X30" s="229"/>
      <c r="Y30" s="229"/>
      <c r="Z30" s="229"/>
      <c r="AA30" s="229"/>
      <c r="AB30" s="229"/>
      <c r="AC30" s="230"/>
      <c r="AD30" s="228"/>
      <c r="AE30" s="229"/>
      <c r="AF30" s="229"/>
      <c r="AG30" s="229"/>
      <c r="AH30" s="229"/>
      <c r="AI30" s="229"/>
      <c r="AJ30" s="230"/>
      <c r="AK30" s="228"/>
      <c r="AL30" s="229"/>
      <c r="AM30" s="229"/>
      <c r="AN30" s="229"/>
      <c r="AO30" s="229"/>
      <c r="AP30" s="229"/>
      <c r="AQ30" s="230"/>
      <c r="AR30" s="228"/>
      <c r="AS30" s="229"/>
      <c r="AT30" s="230"/>
      <c r="AU30" s="837">
        <f t="shared" si="3"/>
        <v>0</v>
      </c>
      <c r="AV30" s="838"/>
      <c r="AW30" s="839">
        <f t="shared" si="1"/>
        <v>0</v>
      </c>
      <c r="AX30" s="840"/>
      <c r="AY30" s="841"/>
      <c r="AZ30" s="842"/>
      <c r="BA30" s="842"/>
      <c r="BB30" s="842"/>
      <c r="BC30" s="842"/>
      <c r="BD30" s="843"/>
    </row>
    <row r="31" spans="1:56" ht="20.25" customHeight="1" x14ac:dyDescent="0.15">
      <c r="A31" s="205"/>
      <c r="B31" s="205"/>
      <c r="C31" s="231"/>
      <c r="D31" s="232"/>
      <c r="E31" s="233"/>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34"/>
      <c r="AD31" s="207"/>
      <c r="AE31" s="207"/>
      <c r="AF31" s="207"/>
      <c r="AG31" s="207"/>
      <c r="AH31" s="207"/>
      <c r="AI31" s="207"/>
      <c r="AJ31" s="207"/>
      <c r="AK31" s="207"/>
      <c r="AL31" s="207"/>
      <c r="AM31" s="207"/>
      <c r="AN31" s="207"/>
      <c r="AO31" s="207"/>
      <c r="AP31" s="207"/>
      <c r="AQ31" s="207"/>
      <c r="AR31" s="207"/>
      <c r="AS31" s="207"/>
      <c r="AT31" s="207"/>
      <c r="AU31" s="207"/>
      <c r="AV31" s="205"/>
      <c r="AW31" s="205"/>
      <c r="AX31" s="205"/>
      <c r="AY31" s="205"/>
      <c r="AZ31" s="205"/>
      <c r="BA31" s="205"/>
      <c r="BB31" s="205"/>
      <c r="BC31" s="205"/>
      <c r="BD31" s="205"/>
    </row>
    <row r="32" spans="1:56" ht="20.25" customHeight="1" x14ac:dyDescent="0.15">
      <c r="A32" s="205"/>
      <c r="B32" s="205"/>
      <c r="C32" s="201" t="s">
        <v>291</v>
      </c>
      <c r="D32" s="232"/>
      <c r="E32" s="233"/>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34"/>
      <c r="AD32" s="207"/>
      <c r="AE32" s="207"/>
      <c r="AF32" s="207"/>
      <c r="AG32" s="207"/>
      <c r="AH32" s="207"/>
      <c r="AI32" s="207"/>
      <c r="AJ32" s="207"/>
      <c r="AK32" s="207"/>
      <c r="AL32" s="207"/>
      <c r="AM32" s="207"/>
      <c r="AN32" s="207"/>
      <c r="AO32" s="207"/>
      <c r="AP32" s="207"/>
      <c r="AQ32" s="207"/>
      <c r="AR32" s="207"/>
      <c r="AS32" s="207"/>
      <c r="AT32" s="207"/>
      <c r="AU32" s="207"/>
      <c r="AV32" s="205"/>
      <c r="AW32" s="205"/>
      <c r="AX32" s="205"/>
      <c r="AY32" s="205"/>
      <c r="AZ32" s="205"/>
      <c r="BA32" s="205"/>
      <c r="BB32" s="205"/>
      <c r="BC32" s="205"/>
      <c r="BD32" s="205"/>
    </row>
    <row r="33" spans="1:56" ht="20.25" customHeight="1" x14ac:dyDescent="0.15">
      <c r="A33" s="205"/>
      <c r="B33" s="205"/>
      <c r="C33" s="201" t="s">
        <v>292</v>
      </c>
      <c r="D33" s="235"/>
      <c r="E33" s="235"/>
      <c r="F33" s="236"/>
      <c r="G33" s="236"/>
      <c r="H33" s="236"/>
      <c r="I33" s="236"/>
      <c r="J33" s="236"/>
      <c r="K33" s="236"/>
      <c r="L33" s="236"/>
      <c r="M33" s="236"/>
      <c r="N33" s="236"/>
      <c r="O33" s="236"/>
      <c r="P33" s="236"/>
      <c r="Q33" s="236" t="s">
        <v>293</v>
      </c>
      <c r="R33" s="236"/>
      <c r="S33" s="236"/>
      <c r="T33" s="236"/>
      <c r="U33" s="236"/>
      <c r="V33" s="236"/>
      <c r="W33" s="236"/>
      <c r="X33" s="236"/>
      <c r="Y33" s="236"/>
      <c r="Z33" s="236"/>
      <c r="AA33" s="237"/>
      <c r="AB33" s="236"/>
      <c r="AC33" s="236"/>
      <c r="AD33" s="236"/>
      <c r="AE33" s="236"/>
      <c r="AF33" s="236"/>
      <c r="AG33" s="236"/>
      <c r="AH33" s="236"/>
      <c r="AI33" s="236" t="s">
        <v>294</v>
      </c>
      <c r="AJ33" s="236"/>
      <c r="AK33" s="236"/>
      <c r="AL33" s="236"/>
      <c r="AM33" s="236"/>
      <c r="AN33" s="236"/>
      <c r="AO33" s="238"/>
      <c r="AP33" s="238"/>
      <c r="AQ33" s="238"/>
      <c r="AR33" s="238"/>
      <c r="AS33" s="239"/>
      <c r="AT33" s="238"/>
      <c r="AU33" s="238"/>
      <c r="AV33" s="238"/>
      <c r="AW33" s="238"/>
      <c r="AX33" s="205"/>
      <c r="AY33" s="205"/>
      <c r="AZ33" s="205"/>
      <c r="BA33" s="205"/>
      <c r="BB33" s="205"/>
      <c r="BC33" s="205"/>
      <c r="BD33" s="205"/>
    </row>
    <row r="34" spans="1:56" ht="20.25" customHeight="1" x14ac:dyDescent="0.15">
      <c r="A34" s="205"/>
      <c r="B34" s="205"/>
      <c r="C34" s="201" t="s">
        <v>295</v>
      </c>
      <c r="D34" s="235"/>
      <c r="E34" s="235"/>
      <c r="F34" s="236"/>
      <c r="G34" s="236"/>
      <c r="H34" s="236"/>
      <c r="I34" s="236"/>
      <c r="J34" s="236"/>
      <c r="K34" s="236"/>
      <c r="L34" s="851" t="s">
        <v>296</v>
      </c>
      <c r="M34" s="851"/>
      <c r="N34" s="236"/>
      <c r="O34" s="236"/>
      <c r="P34" s="236"/>
      <c r="Q34" s="236"/>
      <c r="R34" s="852" t="s">
        <v>297</v>
      </c>
      <c r="S34" s="852"/>
      <c r="T34" s="852" t="s">
        <v>298</v>
      </c>
      <c r="U34" s="852"/>
      <c r="V34" s="852"/>
      <c r="W34" s="852"/>
      <c r="X34" s="236"/>
      <c r="Y34" s="853" t="s">
        <v>299</v>
      </c>
      <c r="Z34" s="853"/>
      <c r="AA34" s="853"/>
      <c r="AB34" s="853"/>
      <c r="AC34" s="201"/>
      <c r="AD34" s="201"/>
      <c r="AE34" s="240" t="s">
        <v>300</v>
      </c>
      <c r="AF34" s="240"/>
      <c r="AG34" s="236"/>
      <c r="AH34" s="236"/>
      <c r="AI34" s="825" t="s">
        <v>225</v>
      </c>
      <c r="AJ34" s="826"/>
      <c r="AK34" s="825" t="s">
        <v>226</v>
      </c>
      <c r="AL34" s="854"/>
      <c r="AM34" s="854"/>
      <c r="AN34" s="826"/>
      <c r="AO34" s="238"/>
      <c r="AP34" s="238"/>
      <c r="AQ34" s="238"/>
      <c r="AR34" s="238"/>
      <c r="AS34" s="844"/>
      <c r="AT34" s="844"/>
      <c r="AU34" s="238"/>
      <c r="AV34" s="238"/>
      <c r="AW34" s="238"/>
      <c r="AX34" s="205"/>
      <c r="AY34" s="205"/>
      <c r="AZ34" s="205"/>
      <c r="BA34" s="205"/>
      <c r="BB34" s="205"/>
      <c r="BC34" s="205"/>
      <c r="BD34" s="205"/>
    </row>
    <row r="35" spans="1:56" ht="20.25" customHeight="1" x14ac:dyDescent="0.15">
      <c r="A35" s="205"/>
      <c r="B35" s="205"/>
      <c r="C35" s="845"/>
      <c r="D35" s="846"/>
      <c r="E35" s="847"/>
      <c r="F35" s="848">
        <f>IF(AB2=1,10,IF(AB2=2,11,IF(AB2=3,12,AB2-3)))</f>
        <v>1</v>
      </c>
      <c r="G35" s="849"/>
      <c r="H35" s="848">
        <f>IF(AB2=1,11,IF(AB2=2,12,AB2-2))</f>
        <v>2</v>
      </c>
      <c r="I35" s="849"/>
      <c r="J35" s="848">
        <f>IF(AB2=1,12,AB2-1)</f>
        <v>3</v>
      </c>
      <c r="K35" s="849"/>
      <c r="L35" s="825" t="s">
        <v>301</v>
      </c>
      <c r="M35" s="826"/>
      <c r="N35" s="236"/>
      <c r="O35" s="236"/>
      <c r="P35" s="236"/>
      <c r="Q35" s="236"/>
      <c r="R35" s="850"/>
      <c r="S35" s="850"/>
      <c r="T35" s="850" t="s">
        <v>302</v>
      </c>
      <c r="U35" s="850"/>
      <c r="V35" s="850" t="s">
        <v>303</v>
      </c>
      <c r="W35" s="850"/>
      <c r="X35" s="236"/>
      <c r="Y35" s="850" t="s">
        <v>302</v>
      </c>
      <c r="Z35" s="850"/>
      <c r="AA35" s="850" t="s">
        <v>303</v>
      </c>
      <c r="AB35" s="850"/>
      <c r="AC35" s="201"/>
      <c r="AD35" s="201"/>
      <c r="AE35" s="240" t="s">
        <v>304</v>
      </c>
      <c r="AF35" s="240"/>
      <c r="AG35" s="236"/>
      <c r="AH35" s="236"/>
      <c r="AI35" s="825" t="s">
        <v>305</v>
      </c>
      <c r="AJ35" s="826"/>
      <c r="AK35" s="825" t="s">
        <v>228</v>
      </c>
      <c r="AL35" s="854"/>
      <c r="AM35" s="854"/>
      <c r="AN35" s="826"/>
      <c r="AO35" s="241"/>
      <c r="AP35" s="241"/>
      <c r="AQ35" s="238"/>
      <c r="AR35" s="242"/>
      <c r="AS35" s="855"/>
      <c r="AT35" s="855"/>
      <c r="AU35" s="238"/>
      <c r="AV35" s="238"/>
      <c r="AW35" s="238"/>
      <c r="AX35" s="205"/>
      <c r="AY35" s="205"/>
      <c r="AZ35" s="205"/>
      <c r="BA35" s="205"/>
      <c r="BB35" s="205"/>
      <c r="BC35" s="205"/>
      <c r="BD35" s="205"/>
    </row>
    <row r="36" spans="1:56" ht="20.25" customHeight="1" x14ac:dyDescent="0.15">
      <c r="A36" s="205"/>
      <c r="B36" s="205"/>
      <c r="C36" s="845" t="s">
        <v>306</v>
      </c>
      <c r="D36" s="846"/>
      <c r="E36" s="847"/>
      <c r="F36" s="864">
        <v>30</v>
      </c>
      <c r="G36" s="864"/>
      <c r="H36" s="864">
        <v>31</v>
      </c>
      <c r="I36" s="864"/>
      <c r="J36" s="864">
        <v>31</v>
      </c>
      <c r="K36" s="864"/>
      <c r="L36" s="865">
        <f>SUM(F36:K36)</f>
        <v>92</v>
      </c>
      <c r="M36" s="865"/>
      <c r="N36" s="236"/>
      <c r="O36" s="236"/>
      <c r="P36" s="236"/>
      <c r="Q36" s="236"/>
      <c r="R36" s="825" t="s">
        <v>307</v>
      </c>
      <c r="S36" s="826"/>
      <c r="T36" s="866">
        <f>SUMIFS($AU$13:$AV$30,$C$13:$D$30,"訪問介護員",$E$13:$F$30,"A")+SUMIFS($AU$13:$AV$30,$C$13:$D$30,"サービス提供責任者",$E$13:$F$30,"A")+SUMIFS($AU$13:$AV$30,$C$13:$D$30,"訪問事業責任者",$E$13:$F$30,"A")</f>
        <v>320</v>
      </c>
      <c r="U36" s="867"/>
      <c r="V36" s="868">
        <f>SUMIFS($AW$13:$AX$30,$C$13:$D$30,"訪問介護員",$E$13:$F$30,"A")+SUMIFS($AW$13:$AX$30,$C$13:$D$30,"サービス提供責任者",$E$13:$F$30,"A")+SUMIFS($AW$13:$AX$30,$C$13:$D$30,"訪問事業責任者",$E$13:$F$30,"A")</f>
        <v>80</v>
      </c>
      <c r="W36" s="869"/>
      <c r="X36" s="236"/>
      <c r="Y36" s="823">
        <v>0</v>
      </c>
      <c r="Z36" s="824"/>
      <c r="AA36" s="862">
        <v>0</v>
      </c>
      <c r="AB36" s="863"/>
      <c r="AC36" s="201"/>
      <c r="AD36" s="201"/>
      <c r="AE36" s="823">
        <v>2</v>
      </c>
      <c r="AF36" s="824"/>
      <c r="AG36" s="236"/>
      <c r="AH36" s="236"/>
      <c r="AI36" s="825" t="s">
        <v>308</v>
      </c>
      <c r="AJ36" s="826"/>
      <c r="AK36" s="825" t="s">
        <v>230</v>
      </c>
      <c r="AL36" s="854"/>
      <c r="AM36" s="854"/>
      <c r="AN36" s="826"/>
      <c r="AO36" s="242"/>
      <c r="AP36" s="238"/>
      <c r="AQ36" s="856"/>
      <c r="AR36" s="856"/>
      <c r="AS36" s="856"/>
      <c r="AT36" s="856"/>
      <c r="AU36" s="238"/>
      <c r="AV36" s="238"/>
      <c r="AW36" s="238"/>
      <c r="AX36" s="205"/>
      <c r="AY36" s="205"/>
      <c r="AZ36" s="205"/>
      <c r="BA36" s="205"/>
      <c r="BB36" s="205"/>
      <c r="BC36" s="205"/>
      <c r="BD36" s="205"/>
    </row>
    <row r="37" spans="1:56" ht="20.25" customHeight="1" x14ac:dyDescent="0.15">
      <c r="A37" s="205"/>
      <c r="B37" s="205"/>
      <c r="C37" s="845" t="s">
        <v>309</v>
      </c>
      <c r="D37" s="846"/>
      <c r="E37" s="847"/>
      <c r="F37" s="857">
        <v>15</v>
      </c>
      <c r="G37" s="858"/>
      <c r="H37" s="857">
        <v>16</v>
      </c>
      <c r="I37" s="858"/>
      <c r="J37" s="857">
        <v>15</v>
      </c>
      <c r="K37" s="858"/>
      <c r="L37" s="859">
        <f>SUM(F37:K37)</f>
        <v>46</v>
      </c>
      <c r="M37" s="860"/>
      <c r="N37" s="236"/>
      <c r="O37" s="236"/>
      <c r="P37" s="236"/>
      <c r="Q37" s="236"/>
      <c r="R37" s="825" t="s">
        <v>308</v>
      </c>
      <c r="S37" s="826"/>
      <c r="T37" s="866">
        <f>SUMIFS($AU$13:$AV$30,$C$13:$D$30,"訪問介護員",$E$13:$F$30,"B")+SUMIFS($AU$13:$AV$30,$C$13:$D$30,"サービス提供責任者",$E$13:$F$30,"B")+SUMIFS($AU$13:$AV$30,$C$13:$D$30,"訪問事業責任者",$E$13:$F$30,"B")</f>
        <v>0</v>
      </c>
      <c r="U37" s="867"/>
      <c r="V37" s="868">
        <f>SUMIFS($AW$13:$AX$30,$C$13:$D$30,"訪問介護員",$E$13:$F$30,"B")+SUMIFS($AW$13:$AX$30,$C$13:$D$30,"サービス提供責任者",$E$13:$F$30,"B")+SUMIFS($AW$13:$AX$30,$C$13:$D$30,"訪問事業責任者",$E$13:$F$30,"B")</f>
        <v>0</v>
      </c>
      <c r="W37" s="869"/>
      <c r="X37" s="236"/>
      <c r="Y37" s="823">
        <v>0</v>
      </c>
      <c r="Z37" s="824"/>
      <c r="AA37" s="862">
        <v>0</v>
      </c>
      <c r="AB37" s="863"/>
      <c r="AC37" s="201"/>
      <c r="AD37" s="201"/>
      <c r="AE37" s="823">
        <v>0</v>
      </c>
      <c r="AF37" s="824"/>
      <c r="AG37" s="236"/>
      <c r="AH37" s="236"/>
      <c r="AI37" s="825" t="s">
        <v>310</v>
      </c>
      <c r="AJ37" s="826"/>
      <c r="AK37" s="825" t="s">
        <v>232</v>
      </c>
      <c r="AL37" s="854"/>
      <c r="AM37" s="854"/>
      <c r="AN37" s="826"/>
      <c r="AO37" s="242"/>
      <c r="AP37" s="238"/>
      <c r="AQ37" s="861"/>
      <c r="AR37" s="861"/>
      <c r="AS37" s="861"/>
      <c r="AT37" s="861"/>
      <c r="AU37" s="238"/>
      <c r="AV37" s="238"/>
      <c r="AW37" s="238"/>
      <c r="AX37" s="205"/>
      <c r="AY37" s="205"/>
      <c r="AZ37" s="205"/>
      <c r="BA37" s="205"/>
      <c r="BB37" s="205"/>
      <c r="BC37" s="205"/>
      <c r="BD37" s="205"/>
    </row>
    <row r="38" spans="1:56" ht="20.25" customHeight="1" x14ac:dyDescent="0.15">
      <c r="A38" s="205"/>
      <c r="B38" s="205"/>
      <c r="C38" s="845" t="s">
        <v>301</v>
      </c>
      <c r="D38" s="846"/>
      <c r="E38" s="847"/>
      <c r="F38" s="865">
        <f>SUM(F36:G37)</f>
        <v>45</v>
      </c>
      <c r="G38" s="865"/>
      <c r="H38" s="865">
        <f>SUM(H36:I37)</f>
        <v>47</v>
      </c>
      <c r="I38" s="865"/>
      <c r="J38" s="865">
        <f>SUM(J36:K37)</f>
        <v>46</v>
      </c>
      <c r="K38" s="865"/>
      <c r="L38" s="865">
        <f>SUM(L36:M37)</f>
        <v>138</v>
      </c>
      <c r="M38" s="865"/>
      <c r="N38" s="236"/>
      <c r="O38" s="236"/>
      <c r="P38" s="236"/>
      <c r="Q38" s="236"/>
      <c r="R38" s="825" t="s">
        <v>310</v>
      </c>
      <c r="S38" s="826"/>
      <c r="T38" s="866">
        <f>SUMIFS($AU$13:$AV$30,$C$13:$D$30,"訪問介護員",$E$13:$F$30,"C")+SUMIFS($AU$13:$AV$30,$C$13:$D$30,"サービス提供責任者",$E$13:$F$30,"C")+SUMIFS($AU$13:$AV$30,$C$13:$D$30,"訪問事業責任者",$E$13:$F$30,"C")</f>
        <v>432</v>
      </c>
      <c r="U38" s="867"/>
      <c r="V38" s="868">
        <f>SUMIFS($AW$13:$AX$30,$C$13:$D$30,"訪問介護員",$E$13:$F$30,"C")+SUMIFS($AW$13:$AX$30,$C$13:$D$30,"サービス提供責任者",$E$13:$F$30,"C")+SUMIFS($AW$13:$AX$30,$C$13:$D$30,"訪問事業責任者",$E$13:$F$30,"C")</f>
        <v>108</v>
      </c>
      <c r="W38" s="869"/>
      <c r="X38" s="236"/>
      <c r="Y38" s="823">
        <v>432</v>
      </c>
      <c r="Z38" s="824"/>
      <c r="AA38" s="872">
        <v>108</v>
      </c>
      <c r="AB38" s="873"/>
      <c r="AC38" s="201"/>
      <c r="AD38" s="201"/>
      <c r="AE38" s="874" t="s">
        <v>311</v>
      </c>
      <c r="AF38" s="867"/>
      <c r="AG38" s="236"/>
      <c r="AH38" s="236"/>
      <c r="AI38" s="825" t="s">
        <v>312</v>
      </c>
      <c r="AJ38" s="826"/>
      <c r="AK38" s="825" t="s">
        <v>234</v>
      </c>
      <c r="AL38" s="854"/>
      <c r="AM38" s="854"/>
      <c r="AN38" s="826"/>
      <c r="AO38" s="243"/>
      <c r="AP38" s="238"/>
      <c r="AQ38" s="870"/>
      <c r="AR38" s="870"/>
      <c r="AS38" s="871"/>
      <c r="AT38" s="871"/>
      <c r="AU38" s="238"/>
      <c r="AV38" s="238"/>
      <c r="AW38" s="238"/>
      <c r="AX38" s="205"/>
      <c r="AY38" s="205"/>
      <c r="AZ38" s="205"/>
      <c r="BA38" s="205"/>
      <c r="BB38" s="205"/>
      <c r="BC38" s="205"/>
      <c r="BD38" s="205"/>
    </row>
    <row r="39" spans="1:56" ht="20.25" customHeight="1" x14ac:dyDescent="0.15">
      <c r="A39" s="205"/>
      <c r="B39" s="205"/>
      <c r="L39" s="240" t="s">
        <v>313</v>
      </c>
      <c r="M39" s="240"/>
      <c r="N39" s="852"/>
      <c r="O39" s="852"/>
      <c r="P39" s="236"/>
      <c r="Q39" s="236"/>
      <c r="R39" s="825" t="s">
        <v>312</v>
      </c>
      <c r="S39" s="826"/>
      <c r="T39" s="866">
        <f>SUMIFS($AU$13:$AV$30,$C$13:$D$30,"訪問介護員",$E$13:$F$30,"D")+SUMIFS($AU$13:$AV$30,$C$13:$D$30,"サービス提供責任者",$E$13:$F$30,"D")+SUMIFS($AU$13:$AV$30,$C$13:$D$30,"訪問事業責任者",$E$13:$F$30,"D")</f>
        <v>0</v>
      </c>
      <c r="U39" s="867"/>
      <c r="V39" s="868">
        <f>SUMIFS($AW$13:$AX$30,$C$13:$D$30,"訪問介護員",$E$13:$F$30,"D")+SUMIFS($AW$13:$AX$30,$C$13:$D$30,"サービス提供責任者",$E$13:$F$30,"D")+SUMIFS($AW$13:$AX$30,$C$13:$D$30,"訪問事業責任者",$E$13:$F$30,"D")</f>
        <v>0</v>
      </c>
      <c r="W39" s="869"/>
      <c r="X39" s="236"/>
      <c r="Y39" s="823">
        <v>0</v>
      </c>
      <c r="Z39" s="824"/>
      <c r="AA39" s="872">
        <v>0</v>
      </c>
      <c r="AB39" s="873"/>
      <c r="AC39" s="201"/>
      <c r="AD39" s="201"/>
      <c r="AE39" s="874" t="s">
        <v>311</v>
      </c>
      <c r="AF39" s="867"/>
      <c r="AG39" s="236"/>
      <c r="AH39" s="236"/>
      <c r="AI39" s="236"/>
      <c r="AJ39" s="861"/>
      <c r="AK39" s="861"/>
      <c r="AL39" s="870"/>
      <c r="AM39" s="870"/>
      <c r="AN39" s="871"/>
      <c r="AO39" s="871"/>
      <c r="AP39" s="238"/>
      <c r="AQ39" s="870"/>
      <c r="AR39" s="870"/>
      <c r="AS39" s="871"/>
      <c r="AT39" s="871"/>
      <c r="AU39" s="238"/>
      <c r="AV39" s="238"/>
      <c r="AW39" s="238"/>
      <c r="AX39" s="207"/>
      <c r="AY39" s="207"/>
      <c r="AZ39" s="205"/>
      <c r="BA39" s="205"/>
      <c r="BB39" s="205"/>
      <c r="BC39" s="205"/>
      <c r="BD39" s="205"/>
    </row>
    <row r="40" spans="1:56" ht="20.25" customHeight="1" x14ac:dyDescent="0.15">
      <c r="A40" s="205"/>
      <c r="B40" s="205"/>
      <c r="C40" s="201"/>
      <c r="D40" s="201"/>
      <c r="E40" s="201"/>
      <c r="F40" s="201"/>
      <c r="G40" s="201"/>
      <c r="H40" s="201"/>
      <c r="I40" s="201"/>
      <c r="J40" s="201"/>
      <c r="K40" s="201"/>
      <c r="L40" s="875">
        <f>L38/3</f>
        <v>46</v>
      </c>
      <c r="M40" s="875"/>
      <c r="N40" s="201"/>
      <c r="O40" s="201"/>
      <c r="P40" s="236"/>
      <c r="Q40" s="236"/>
      <c r="R40" s="825" t="s">
        <v>301</v>
      </c>
      <c r="S40" s="826"/>
      <c r="T40" s="874">
        <f>SUM(T36:U39)</f>
        <v>752</v>
      </c>
      <c r="U40" s="867"/>
      <c r="V40" s="868">
        <f>SUM(V36:W39)</f>
        <v>188</v>
      </c>
      <c r="W40" s="869"/>
      <c r="X40" s="236"/>
      <c r="Y40" s="874">
        <f>SUM(Y36:Z39)</f>
        <v>432</v>
      </c>
      <c r="Z40" s="867"/>
      <c r="AA40" s="891">
        <f>SUM(AA36:AB39)</f>
        <v>108</v>
      </c>
      <c r="AB40" s="892"/>
      <c r="AC40" s="201"/>
      <c r="AD40" s="201"/>
      <c r="AE40" s="874">
        <f>SUM(AE36:AF37)</f>
        <v>2</v>
      </c>
      <c r="AF40" s="867"/>
      <c r="AG40" s="236"/>
      <c r="AH40" s="236"/>
      <c r="AI40" s="236"/>
      <c r="AJ40" s="861"/>
      <c r="AK40" s="861"/>
      <c r="AL40" s="870"/>
      <c r="AM40" s="870"/>
      <c r="AN40" s="899"/>
      <c r="AO40" s="899"/>
      <c r="AP40" s="238"/>
      <c r="AQ40" s="870"/>
      <c r="AR40" s="870"/>
      <c r="AS40" s="871"/>
      <c r="AT40" s="871"/>
      <c r="AU40" s="238"/>
      <c r="AV40" s="238"/>
      <c r="AW40" s="238"/>
      <c r="AX40" s="207"/>
      <c r="AY40" s="207"/>
      <c r="AZ40" s="205"/>
      <c r="BA40" s="205"/>
      <c r="BB40" s="205"/>
      <c r="BC40" s="205"/>
      <c r="BD40" s="205"/>
    </row>
    <row r="41" spans="1:56" ht="20.25" customHeight="1" x14ac:dyDescent="0.15">
      <c r="A41" s="205"/>
      <c r="B41" s="205"/>
      <c r="C41" s="201"/>
      <c r="D41" s="201"/>
      <c r="E41" s="201"/>
      <c r="F41" s="201"/>
      <c r="G41" s="201"/>
      <c r="H41" s="201"/>
      <c r="I41" s="201"/>
      <c r="J41" s="201"/>
      <c r="K41" s="201"/>
      <c r="N41" s="201"/>
      <c r="O41" s="201"/>
      <c r="P41" s="236"/>
      <c r="Q41" s="236"/>
      <c r="R41" s="236"/>
      <c r="S41" s="236"/>
      <c r="T41" s="236"/>
      <c r="U41" s="236"/>
      <c r="V41" s="236"/>
      <c r="W41" s="236"/>
      <c r="X41" s="236"/>
      <c r="Y41" s="236"/>
      <c r="Z41" s="236"/>
      <c r="AA41" s="237"/>
      <c r="AB41" s="236"/>
      <c r="AC41" s="236"/>
      <c r="AD41" s="236"/>
      <c r="AE41" s="236"/>
      <c r="AF41" s="236"/>
      <c r="AG41" s="236"/>
      <c r="AH41" s="236"/>
      <c r="AI41" s="236"/>
      <c r="AJ41" s="238"/>
      <c r="AK41" s="238"/>
      <c r="AL41" s="238"/>
      <c r="AM41" s="238"/>
      <c r="AN41" s="238"/>
      <c r="AO41" s="238"/>
      <c r="AP41" s="238"/>
      <c r="AQ41" s="238"/>
      <c r="AR41" s="238"/>
      <c r="AS41" s="239"/>
      <c r="AT41" s="238"/>
      <c r="AU41" s="238"/>
      <c r="AV41" s="238"/>
      <c r="AW41" s="238"/>
      <c r="AX41" s="207"/>
      <c r="AY41" s="207"/>
      <c r="AZ41" s="205"/>
      <c r="BA41" s="205"/>
      <c r="BB41" s="205"/>
      <c r="BC41" s="205"/>
      <c r="BD41" s="205"/>
    </row>
    <row r="42" spans="1:56" ht="20.25" customHeight="1" x14ac:dyDescent="0.15">
      <c r="A42" s="205"/>
      <c r="B42" s="205"/>
      <c r="C42" s="201"/>
      <c r="D42" s="201"/>
      <c r="E42" s="201"/>
      <c r="F42" s="201"/>
      <c r="G42" s="201"/>
      <c r="H42" s="201"/>
      <c r="I42" s="201"/>
      <c r="J42" s="201"/>
      <c r="K42" s="201"/>
      <c r="L42" s="201"/>
      <c r="M42" s="201"/>
      <c r="N42" s="201"/>
      <c r="O42" s="201"/>
      <c r="P42" s="236"/>
      <c r="Q42" s="236"/>
      <c r="R42" s="237" t="s">
        <v>314</v>
      </c>
      <c r="S42" s="236"/>
      <c r="T42" s="236"/>
      <c r="U42" s="236"/>
      <c r="V42" s="236"/>
      <c r="W42" s="236"/>
      <c r="X42" s="244" t="s">
        <v>315</v>
      </c>
      <c r="Y42" s="897" t="s">
        <v>316</v>
      </c>
      <c r="Z42" s="898"/>
      <c r="AA42" s="245"/>
      <c r="AB42" s="244"/>
      <c r="AC42" s="236"/>
      <c r="AD42" s="236"/>
      <c r="AE42" s="236"/>
      <c r="AF42" s="236"/>
      <c r="AG42" s="236"/>
      <c r="AH42" s="236"/>
      <c r="AI42" s="236"/>
      <c r="AJ42" s="239"/>
      <c r="AK42" s="238"/>
      <c r="AL42" s="238"/>
      <c r="AM42" s="238"/>
      <c r="AN42" s="238"/>
      <c r="AO42" s="238"/>
      <c r="AP42" s="238"/>
      <c r="AQ42" s="238"/>
      <c r="AR42" s="238"/>
      <c r="AS42" s="246"/>
      <c r="AT42" s="246"/>
      <c r="AU42" s="238"/>
      <c r="AV42" s="238"/>
      <c r="AW42" s="238"/>
      <c r="AX42" s="207"/>
      <c r="AY42" s="207"/>
      <c r="AZ42" s="205"/>
      <c r="BA42" s="205"/>
      <c r="BB42" s="205"/>
      <c r="BC42" s="205"/>
      <c r="BD42" s="205"/>
    </row>
    <row r="43" spans="1:56" ht="20.25" customHeight="1" x14ac:dyDescent="0.2">
      <c r="A43" s="205"/>
      <c r="B43" s="205"/>
      <c r="C43" s="180"/>
      <c r="D43" s="235"/>
      <c r="E43" s="235"/>
      <c r="F43" s="236"/>
      <c r="G43" s="236"/>
      <c r="H43" s="236"/>
      <c r="I43" s="236"/>
      <c r="J43" s="236"/>
      <c r="K43" s="236"/>
      <c r="L43" s="247" t="s">
        <v>317</v>
      </c>
      <c r="M43" s="237"/>
      <c r="N43" s="237"/>
      <c r="O43" s="248"/>
      <c r="P43" s="236"/>
      <c r="Q43" s="236"/>
      <c r="R43" s="236" t="s">
        <v>318</v>
      </c>
      <c r="S43" s="236"/>
      <c r="T43" s="236"/>
      <c r="U43" s="236"/>
      <c r="V43" s="236"/>
      <c r="W43" s="236" t="s">
        <v>319</v>
      </c>
      <c r="X43" s="236"/>
      <c r="Y43" s="236"/>
      <c r="Z43" s="236"/>
      <c r="AA43" s="237"/>
      <c r="AB43" s="236"/>
      <c r="AC43" s="236"/>
      <c r="AD43" s="236"/>
      <c r="AE43" s="236"/>
      <c r="AF43" s="236"/>
      <c r="AG43" s="236"/>
      <c r="AH43" s="236"/>
      <c r="AI43" s="236"/>
      <c r="AJ43" s="238"/>
      <c r="AK43" s="238"/>
      <c r="AL43" s="238"/>
      <c r="AM43" s="238"/>
      <c r="AN43" s="238"/>
      <c r="AO43" s="238"/>
      <c r="AP43" s="238"/>
      <c r="AQ43" s="238"/>
      <c r="AR43" s="238"/>
      <c r="AS43" s="239"/>
      <c r="AT43" s="238"/>
      <c r="AU43" s="238"/>
      <c r="AV43" s="238"/>
      <c r="AW43" s="238"/>
      <c r="AX43" s="207"/>
      <c r="AY43" s="207"/>
      <c r="AZ43" s="205"/>
      <c r="BA43" s="205"/>
      <c r="BB43" s="205"/>
      <c r="BC43" s="205"/>
      <c r="BD43" s="205"/>
    </row>
    <row r="44" spans="1:56" ht="20.25" customHeight="1" x14ac:dyDescent="0.15">
      <c r="A44" s="205"/>
      <c r="B44" s="205"/>
      <c r="C44" s="249" t="s">
        <v>320</v>
      </c>
      <c r="D44" s="249"/>
      <c r="E44" s="236"/>
      <c r="F44" s="249" t="s">
        <v>321</v>
      </c>
      <c r="G44" s="249"/>
      <c r="H44" s="236"/>
      <c r="I44" s="250"/>
      <c r="J44" s="250"/>
      <c r="K44" s="236"/>
      <c r="L44" s="240" t="s">
        <v>322</v>
      </c>
      <c r="M44" s="240"/>
      <c r="N44" s="240"/>
      <c r="O44" s="236"/>
      <c r="P44" s="236"/>
      <c r="Q44" s="236"/>
      <c r="R44" s="236" t="str">
        <f>IF($Y$42="週","対象時間数（週平均）","対象時間数（当月合計）")</f>
        <v>対象時間数（週平均）</v>
      </c>
      <c r="S44" s="236"/>
      <c r="T44" s="236"/>
      <c r="U44" s="236"/>
      <c r="V44" s="236"/>
      <c r="W44" s="236" t="str">
        <f>IF($Y$42="週","週に勤務すべき時間数","当月に勤務すべき時間数")</f>
        <v>週に勤務すべき時間数</v>
      </c>
      <c r="X44" s="236"/>
      <c r="Y44" s="236"/>
      <c r="Z44" s="236"/>
      <c r="AA44" s="237"/>
      <c r="AB44" s="850" t="s">
        <v>323</v>
      </c>
      <c r="AC44" s="850"/>
      <c r="AD44" s="850"/>
      <c r="AE44" s="850"/>
      <c r="AF44" s="236"/>
      <c r="AG44" s="236"/>
      <c r="AH44" s="236"/>
      <c r="AI44" s="236"/>
      <c r="AJ44" s="238"/>
      <c r="AK44" s="238"/>
      <c r="AL44" s="238"/>
      <c r="AM44" s="238"/>
      <c r="AN44" s="238"/>
      <c r="AO44" s="238"/>
      <c r="AP44" s="238"/>
      <c r="AQ44" s="238"/>
      <c r="AR44" s="238"/>
      <c r="AS44" s="239"/>
      <c r="AT44" s="238"/>
      <c r="AU44" s="238"/>
      <c r="AV44" s="238"/>
      <c r="AW44" s="238"/>
      <c r="AX44" s="207"/>
      <c r="AY44" s="207"/>
      <c r="AZ44" s="205"/>
      <c r="BA44" s="205"/>
      <c r="BB44" s="205"/>
      <c r="BC44" s="205"/>
      <c r="BD44" s="205"/>
    </row>
    <row r="45" spans="1:56" ht="20.25" customHeight="1" x14ac:dyDescent="0.15">
      <c r="A45" s="205"/>
      <c r="B45" s="205"/>
      <c r="C45" s="876">
        <f>L40</f>
        <v>46</v>
      </c>
      <c r="D45" s="877"/>
      <c r="E45" s="240" t="s">
        <v>325</v>
      </c>
      <c r="F45" s="878">
        <v>40</v>
      </c>
      <c r="G45" s="879"/>
      <c r="H45" s="240" t="s">
        <v>326</v>
      </c>
      <c r="I45" s="880">
        <f>C45/F45</f>
        <v>1.1499999999999999</v>
      </c>
      <c r="J45" s="881"/>
      <c r="K45" s="240" t="s">
        <v>327</v>
      </c>
      <c r="L45" s="882">
        <f>IF(C45&lt;40,1,ROUNDUP(I45,1))</f>
        <v>1.2000000000000002</v>
      </c>
      <c r="M45" s="883"/>
      <c r="N45" s="884"/>
      <c r="O45" s="236"/>
      <c r="P45" s="236"/>
      <c r="Q45" s="236"/>
      <c r="R45" s="885">
        <f>IF($Y$42="週",AA40,Y40)</f>
        <v>108</v>
      </c>
      <c r="S45" s="886"/>
      <c r="T45" s="886"/>
      <c r="U45" s="887"/>
      <c r="V45" s="240" t="s">
        <v>324</v>
      </c>
      <c r="W45" s="825">
        <f>IF($Y$42="週",$AV$5,$AZ$5)</f>
        <v>40</v>
      </c>
      <c r="X45" s="854"/>
      <c r="Y45" s="854"/>
      <c r="Z45" s="826"/>
      <c r="AA45" s="240" t="s">
        <v>328</v>
      </c>
      <c r="AB45" s="888">
        <f>ROUNDDOWN(R45/W45,1)</f>
        <v>2.7</v>
      </c>
      <c r="AC45" s="889"/>
      <c r="AD45" s="889"/>
      <c r="AE45" s="890"/>
      <c r="AF45" s="236"/>
      <c r="AG45" s="236"/>
      <c r="AH45" s="236"/>
      <c r="AI45" s="236"/>
      <c r="AJ45" s="893"/>
      <c r="AK45" s="893"/>
      <c r="AL45" s="893"/>
      <c r="AM45" s="893"/>
      <c r="AN45" s="242"/>
      <c r="AO45" s="861"/>
      <c r="AP45" s="861"/>
      <c r="AQ45" s="861"/>
      <c r="AR45" s="861"/>
      <c r="AS45" s="242"/>
      <c r="AT45" s="844"/>
      <c r="AU45" s="844"/>
      <c r="AV45" s="844"/>
      <c r="AW45" s="844"/>
      <c r="AX45" s="207"/>
      <c r="AY45" s="207"/>
      <c r="AZ45" s="205"/>
      <c r="BA45" s="205"/>
      <c r="BB45" s="205"/>
      <c r="BC45" s="205"/>
      <c r="BD45" s="205"/>
    </row>
    <row r="46" spans="1:56" ht="20.25" customHeight="1" x14ac:dyDescent="0.15">
      <c r="A46" s="205"/>
      <c r="B46" s="205"/>
      <c r="C46" s="201"/>
      <c r="D46" s="236"/>
      <c r="E46" s="236"/>
      <c r="F46" s="236"/>
      <c r="G46" s="236"/>
      <c r="H46" s="236"/>
      <c r="I46" s="236"/>
      <c r="J46" s="236"/>
      <c r="K46" s="236"/>
      <c r="L46" s="236" t="s">
        <v>329</v>
      </c>
      <c r="M46" s="236"/>
      <c r="N46" s="236"/>
      <c r="O46" s="236"/>
      <c r="P46" s="236"/>
      <c r="Q46" s="236"/>
      <c r="R46" s="236"/>
      <c r="S46" s="236"/>
      <c r="T46" s="236"/>
      <c r="U46" s="236"/>
      <c r="V46" s="236"/>
      <c r="W46" s="236"/>
      <c r="X46" s="236"/>
      <c r="Y46" s="236"/>
      <c r="Z46" s="236"/>
      <c r="AA46" s="237"/>
      <c r="AB46" s="236" t="s">
        <v>330</v>
      </c>
      <c r="AC46" s="236"/>
      <c r="AD46" s="236"/>
      <c r="AE46" s="236"/>
      <c r="AF46" s="236"/>
      <c r="AG46" s="236"/>
      <c r="AH46" s="236"/>
      <c r="AI46" s="236"/>
      <c r="AJ46" s="238"/>
      <c r="AK46" s="238"/>
      <c r="AL46" s="238"/>
      <c r="AM46" s="238"/>
      <c r="AN46" s="238"/>
      <c r="AO46" s="238"/>
      <c r="AP46" s="238"/>
      <c r="AQ46" s="238"/>
      <c r="AR46" s="238"/>
      <c r="AS46" s="239"/>
      <c r="AT46" s="238"/>
      <c r="AU46" s="238"/>
      <c r="AV46" s="238"/>
      <c r="AW46" s="238"/>
      <c r="AX46" s="207"/>
      <c r="AY46" s="207"/>
      <c r="AZ46" s="205"/>
      <c r="BA46" s="205"/>
      <c r="BB46" s="205"/>
      <c r="BC46" s="205"/>
      <c r="BD46" s="205"/>
    </row>
    <row r="47" spans="1:56" ht="20.25" customHeight="1" x14ac:dyDescent="0.15">
      <c r="A47" s="205"/>
      <c r="B47" s="205"/>
      <c r="C47" s="201" t="s">
        <v>331</v>
      </c>
      <c r="D47" s="236"/>
      <c r="E47" s="236"/>
      <c r="F47" s="236"/>
      <c r="G47" s="236"/>
      <c r="H47" s="236"/>
      <c r="I47" s="236"/>
      <c r="J47" s="236"/>
      <c r="K47" s="236"/>
      <c r="L47" s="236"/>
      <c r="M47" s="236"/>
      <c r="N47" s="236"/>
      <c r="O47" s="236"/>
      <c r="P47" s="236"/>
      <c r="Q47" s="236"/>
      <c r="R47" s="236" t="s">
        <v>332</v>
      </c>
      <c r="S47" s="236"/>
      <c r="T47" s="236"/>
      <c r="U47" s="236"/>
      <c r="V47" s="236"/>
      <c r="W47" s="236"/>
      <c r="X47" s="236"/>
      <c r="Y47" s="236"/>
      <c r="Z47" s="236"/>
      <c r="AA47" s="237"/>
      <c r="AB47" s="236"/>
      <c r="AC47" s="236"/>
      <c r="AD47" s="236"/>
      <c r="AE47" s="236"/>
      <c r="AF47" s="236"/>
      <c r="AG47" s="236"/>
      <c r="AH47" s="236"/>
      <c r="AI47" s="236"/>
      <c r="AJ47" s="236"/>
      <c r="AK47" s="251"/>
      <c r="AL47" s="252"/>
      <c r="AM47" s="252"/>
      <c r="AN47" s="236"/>
      <c r="AO47" s="236"/>
      <c r="AP47" s="236"/>
      <c r="AQ47" s="236"/>
      <c r="AR47" s="236"/>
      <c r="AS47" s="236"/>
      <c r="AT47" s="236"/>
      <c r="AU47" s="236"/>
      <c r="AV47" s="201"/>
      <c r="AW47" s="201"/>
      <c r="AX47" s="207"/>
      <c r="AY47" s="207"/>
      <c r="AZ47" s="205"/>
      <c r="BA47" s="205"/>
      <c r="BB47" s="205"/>
      <c r="BC47" s="205"/>
      <c r="BD47" s="205"/>
    </row>
    <row r="48" spans="1:56" ht="20.25" customHeight="1" x14ac:dyDescent="0.15">
      <c r="A48" s="205"/>
      <c r="B48" s="205"/>
      <c r="C48" s="201"/>
      <c r="D48" s="236" t="s">
        <v>333</v>
      </c>
      <c r="E48" s="236"/>
      <c r="F48" s="236"/>
      <c r="G48" s="236"/>
      <c r="H48" s="236"/>
      <c r="I48" s="236"/>
      <c r="J48" s="236"/>
      <c r="K48" s="236"/>
      <c r="L48" s="236"/>
      <c r="M48" s="236"/>
      <c r="N48" s="236"/>
      <c r="O48" s="236"/>
      <c r="P48" s="236"/>
      <c r="Q48" s="236"/>
      <c r="R48" s="236" t="s">
        <v>300</v>
      </c>
      <c r="S48" s="236"/>
      <c r="T48" s="236"/>
      <c r="U48" s="236"/>
      <c r="V48" s="236"/>
      <c r="W48" s="236"/>
      <c r="X48" s="236"/>
      <c r="Y48" s="236"/>
      <c r="Z48" s="236"/>
      <c r="AA48" s="237"/>
      <c r="AB48" s="240"/>
      <c r="AC48" s="240"/>
      <c r="AD48" s="240"/>
      <c r="AE48" s="240"/>
      <c r="AF48" s="236"/>
      <c r="AG48" s="236"/>
      <c r="AH48" s="236"/>
      <c r="AI48" s="236"/>
      <c r="AJ48" s="236"/>
      <c r="AK48" s="251"/>
      <c r="AL48" s="252"/>
      <c r="AM48" s="252"/>
      <c r="AN48" s="236"/>
      <c r="AO48" s="236"/>
      <c r="AP48" s="236"/>
      <c r="AQ48" s="236"/>
      <c r="AR48" s="236"/>
      <c r="AS48" s="236"/>
      <c r="AT48" s="236"/>
      <c r="AU48" s="236"/>
      <c r="AV48" s="201"/>
      <c r="AW48" s="201"/>
      <c r="AX48" s="207"/>
      <c r="AY48" s="207"/>
      <c r="AZ48" s="205"/>
      <c r="BA48" s="205"/>
      <c r="BB48" s="205"/>
      <c r="BC48" s="205"/>
      <c r="BD48" s="205"/>
    </row>
    <row r="49" spans="1:58" ht="20.25" customHeight="1" x14ac:dyDescent="0.15">
      <c r="A49" s="205"/>
      <c r="B49" s="205"/>
      <c r="C49" s="201" t="s">
        <v>334</v>
      </c>
      <c r="D49" s="236"/>
      <c r="E49" s="236"/>
      <c r="F49" s="236"/>
      <c r="G49" s="236"/>
      <c r="H49" s="236"/>
      <c r="I49" s="236"/>
      <c r="J49" s="236"/>
      <c r="K49" s="236"/>
      <c r="L49" s="236"/>
      <c r="M49" s="236"/>
      <c r="N49" s="236"/>
      <c r="O49" s="236"/>
      <c r="P49" s="236"/>
      <c r="Q49" s="236"/>
      <c r="R49" s="201" t="s">
        <v>335</v>
      </c>
      <c r="S49" s="201"/>
      <c r="T49" s="201"/>
      <c r="U49" s="201"/>
      <c r="V49" s="201"/>
      <c r="W49" s="236" t="s">
        <v>336</v>
      </c>
      <c r="X49" s="201"/>
      <c r="Y49" s="201"/>
      <c r="Z49" s="201"/>
      <c r="AA49" s="201"/>
      <c r="AB49" s="850" t="s">
        <v>301</v>
      </c>
      <c r="AC49" s="850"/>
      <c r="AD49" s="850"/>
      <c r="AE49" s="850"/>
      <c r="AF49" s="236"/>
      <c r="AG49" s="236"/>
      <c r="AH49" s="236"/>
      <c r="AI49" s="236"/>
      <c r="AJ49" s="236"/>
      <c r="AK49" s="251"/>
      <c r="AL49" s="252"/>
      <c r="AM49" s="252"/>
      <c r="AN49" s="236"/>
      <c r="AO49" s="236"/>
      <c r="AP49" s="236"/>
      <c r="AQ49" s="236"/>
      <c r="AR49" s="236"/>
      <c r="AS49" s="236"/>
      <c r="AT49" s="236"/>
      <c r="AU49" s="236"/>
      <c r="AV49" s="201"/>
      <c r="AW49" s="201"/>
      <c r="AX49" s="207"/>
      <c r="AY49" s="207"/>
      <c r="AZ49" s="205"/>
      <c r="BA49" s="205"/>
      <c r="BB49" s="205"/>
      <c r="BC49" s="205"/>
      <c r="BD49" s="205"/>
    </row>
    <row r="50" spans="1:58" ht="20.25" customHeight="1" x14ac:dyDescent="0.15">
      <c r="A50" s="205"/>
      <c r="B50" s="205"/>
      <c r="C50" s="201" t="s">
        <v>337</v>
      </c>
      <c r="D50" s="236"/>
      <c r="E50" s="236"/>
      <c r="F50" s="236"/>
      <c r="G50" s="236"/>
      <c r="H50" s="236"/>
      <c r="I50" s="236"/>
      <c r="J50" s="236"/>
      <c r="K50" s="236"/>
      <c r="L50" s="236"/>
      <c r="M50" s="236"/>
      <c r="N50" s="236"/>
      <c r="O50" s="236"/>
      <c r="P50" s="236"/>
      <c r="Q50" s="236"/>
      <c r="R50" s="885">
        <f>AE40</f>
        <v>2</v>
      </c>
      <c r="S50" s="886"/>
      <c r="T50" s="886"/>
      <c r="U50" s="887"/>
      <c r="V50" s="240" t="s">
        <v>338</v>
      </c>
      <c r="W50" s="888">
        <f>AB45</f>
        <v>2.7</v>
      </c>
      <c r="X50" s="889"/>
      <c r="Y50" s="889"/>
      <c r="Z50" s="890"/>
      <c r="AA50" s="240" t="s">
        <v>339</v>
      </c>
      <c r="AB50" s="894">
        <f>ROUNDDOWN(R50+W50,1)</f>
        <v>4.7</v>
      </c>
      <c r="AC50" s="895"/>
      <c r="AD50" s="895"/>
      <c r="AE50" s="896"/>
      <c r="AF50" s="236"/>
      <c r="AG50" s="236"/>
      <c r="AH50" s="236"/>
      <c r="AI50" s="236"/>
      <c r="AJ50" s="236"/>
      <c r="AK50" s="251"/>
      <c r="AL50" s="252"/>
      <c r="AM50" s="252"/>
      <c r="AN50" s="236"/>
      <c r="AO50" s="236"/>
      <c r="AP50" s="236"/>
      <c r="AQ50" s="236"/>
      <c r="AR50" s="236"/>
      <c r="AS50" s="236"/>
      <c r="AT50" s="236"/>
      <c r="AU50" s="236"/>
      <c r="AV50" s="201"/>
      <c r="AW50" s="201"/>
      <c r="AX50" s="207"/>
      <c r="AY50" s="207"/>
      <c r="AZ50" s="205"/>
      <c r="BA50" s="205"/>
      <c r="BB50" s="205"/>
      <c r="BC50" s="205"/>
      <c r="BD50" s="205"/>
    </row>
    <row r="51" spans="1:58" ht="20.25" customHeight="1" x14ac:dyDescent="0.15">
      <c r="A51" s="205"/>
      <c r="B51" s="205"/>
      <c r="C51" s="201" t="s">
        <v>340</v>
      </c>
      <c r="D51" s="235"/>
      <c r="E51" s="235"/>
      <c r="F51" s="201"/>
      <c r="G51" s="236"/>
      <c r="H51" s="236"/>
      <c r="I51" s="236"/>
      <c r="J51" s="236"/>
      <c r="K51" s="236"/>
      <c r="L51" s="236"/>
      <c r="M51" s="236"/>
      <c r="N51" s="236"/>
      <c r="O51" s="236"/>
      <c r="P51" s="236"/>
      <c r="Q51" s="236"/>
      <c r="R51" s="236"/>
      <c r="S51" s="236"/>
      <c r="T51" s="236"/>
      <c r="U51" s="236"/>
      <c r="V51" s="236"/>
      <c r="W51" s="236"/>
      <c r="X51" s="236"/>
      <c r="Y51" s="236"/>
      <c r="Z51" s="236"/>
      <c r="AA51" s="236"/>
      <c r="AB51" s="236"/>
      <c r="AC51" s="237"/>
      <c r="AD51" s="236"/>
      <c r="AE51" s="236"/>
      <c r="AF51" s="236"/>
      <c r="AG51" s="236"/>
      <c r="AH51" s="236"/>
      <c r="AI51" s="236"/>
      <c r="AJ51" s="236"/>
      <c r="AK51" s="251"/>
      <c r="AL51" s="252"/>
      <c r="AM51" s="252"/>
      <c r="AN51" s="236"/>
      <c r="AO51" s="236"/>
      <c r="AP51" s="236"/>
      <c r="AQ51" s="236"/>
      <c r="AR51" s="236"/>
      <c r="AS51" s="236"/>
      <c r="AT51" s="236"/>
      <c r="AU51" s="236"/>
      <c r="AV51" s="201"/>
      <c r="AW51" s="201"/>
      <c r="AX51" s="205"/>
      <c r="AY51" s="205"/>
      <c r="AZ51" s="205"/>
      <c r="BA51" s="205"/>
      <c r="BB51" s="205"/>
      <c r="BC51" s="205"/>
      <c r="BD51" s="205"/>
    </row>
    <row r="52" spans="1:58" ht="20.25" customHeight="1" x14ac:dyDescent="0.15">
      <c r="C52" s="253"/>
      <c r="D52" s="253"/>
      <c r="E52" s="254"/>
      <c r="F52" s="254"/>
      <c r="G52" s="254"/>
      <c r="H52" s="254"/>
      <c r="I52" s="254"/>
      <c r="J52" s="254"/>
      <c r="K52" s="254"/>
      <c r="L52" s="254"/>
      <c r="M52" s="254"/>
      <c r="N52" s="254"/>
      <c r="O52" s="254"/>
      <c r="P52" s="254"/>
      <c r="Q52" s="254"/>
      <c r="R52" s="254"/>
      <c r="S52" s="254"/>
      <c r="T52" s="253"/>
      <c r="U52" s="254"/>
      <c r="V52" s="254"/>
      <c r="W52" s="254"/>
      <c r="X52" s="254"/>
      <c r="Y52" s="254"/>
      <c r="Z52" s="254"/>
      <c r="AA52" s="254"/>
      <c r="AB52" s="254"/>
      <c r="AC52" s="254"/>
      <c r="AD52" s="254"/>
      <c r="AE52" s="254"/>
      <c r="AF52" s="254"/>
      <c r="AJ52" s="255"/>
      <c r="AK52" s="256"/>
      <c r="AL52" s="256"/>
      <c r="AM52" s="254"/>
      <c r="AN52" s="254"/>
      <c r="AO52" s="254"/>
      <c r="AP52" s="254"/>
      <c r="AQ52" s="254"/>
      <c r="AR52" s="254"/>
      <c r="AS52" s="254"/>
      <c r="AT52" s="254"/>
      <c r="AU52" s="254"/>
      <c r="AV52" s="254"/>
      <c r="AW52" s="254"/>
      <c r="AX52" s="254"/>
      <c r="AY52" s="254"/>
      <c r="AZ52" s="254"/>
      <c r="BA52" s="254"/>
      <c r="BB52" s="254"/>
      <c r="BC52" s="254"/>
      <c r="BD52" s="254"/>
      <c r="BE52" s="256"/>
    </row>
    <row r="53" spans="1:58" ht="20.25" customHeight="1" x14ac:dyDescent="0.15">
      <c r="A53" s="254"/>
      <c r="B53" s="254"/>
      <c r="C53" s="253"/>
      <c r="D53" s="253"/>
      <c r="E53" s="254"/>
      <c r="F53" s="254"/>
      <c r="G53" s="254"/>
      <c r="H53" s="254"/>
      <c r="I53" s="254"/>
      <c r="J53" s="254"/>
      <c r="K53" s="254"/>
      <c r="L53" s="254"/>
      <c r="M53" s="254"/>
      <c r="N53" s="254"/>
      <c r="O53" s="254"/>
      <c r="P53" s="254"/>
      <c r="Q53" s="254"/>
      <c r="R53" s="254"/>
      <c r="S53" s="254"/>
      <c r="T53" s="254"/>
      <c r="U53" s="253"/>
      <c r="V53" s="254"/>
      <c r="W53" s="254"/>
      <c r="X53" s="254"/>
      <c r="Y53" s="254"/>
      <c r="Z53" s="254"/>
      <c r="AA53" s="254"/>
      <c r="AB53" s="254"/>
      <c r="AC53" s="254"/>
      <c r="AD53" s="254"/>
      <c r="AE53" s="254"/>
      <c r="AF53" s="254"/>
      <c r="AG53" s="254"/>
      <c r="AK53" s="255"/>
      <c r="AL53" s="256"/>
      <c r="AM53" s="256"/>
      <c r="AN53" s="254"/>
      <c r="AO53" s="254"/>
      <c r="AP53" s="254"/>
      <c r="AQ53" s="254"/>
      <c r="AR53" s="254"/>
      <c r="AS53" s="254"/>
      <c r="AT53" s="254"/>
      <c r="AU53" s="254"/>
      <c r="AV53" s="254"/>
      <c r="AW53" s="254"/>
      <c r="AX53" s="254"/>
      <c r="AY53" s="254"/>
      <c r="AZ53" s="254"/>
      <c r="BA53" s="254"/>
      <c r="BB53" s="254"/>
      <c r="BC53" s="254"/>
      <c r="BD53" s="254"/>
      <c r="BE53" s="254"/>
      <c r="BF53" s="256"/>
    </row>
    <row r="54" spans="1:58" ht="20.25" customHeight="1" x14ac:dyDescent="0.15">
      <c r="A54" s="254"/>
      <c r="B54" s="254"/>
      <c r="C54" s="254"/>
      <c r="D54" s="253"/>
      <c r="E54" s="254"/>
      <c r="F54" s="254"/>
      <c r="G54" s="254"/>
      <c r="H54" s="254"/>
      <c r="I54" s="254"/>
      <c r="J54" s="254"/>
      <c r="K54" s="254"/>
      <c r="L54" s="254"/>
      <c r="M54" s="254"/>
      <c r="N54" s="254"/>
      <c r="O54" s="254"/>
      <c r="P54" s="254"/>
      <c r="Q54" s="254"/>
      <c r="R54" s="254"/>
      <c r="S54" s="254"/>
      <c r="T54" s="254"/>
      <c r="U54" s="253"/>
      <c r="V54" s="254"/>
      <c r="W54" s="254"/>
      <c r="X54" s="254"/>
      <c r="Y54" s="254"/>
      <c r="Z54" s="254"/>
      <c r="AA54" s="254"/>
      <c r="AB54" s="254"/>
      <c r="AC54" s="254"/>
      <c r="AD54" s="254"/>
      <c r="AE54" s="254"/>
      <c r="AF54" s="254"/>
      <c r="AG54" s="254"/>
      <c r="AK54" s="255"/>
      <c r="AL54" s="256"/>
      <c r="AM54" s="256"/>
      <c r="AN54" s="254"/>
      <c r="AO54" s="254"/>
      <c r="AP54" s="254"/>
      <c r="AQ54" s="254"/>
      <c r="AR54" s="254"/>
      <c r="AS54" s="254"/>
      <c r="AT54" s="254"/>
      <c r="AU54" s="254"/>
      <c r="AV54" s="254"/>
      <c r="AW54" s="254"/>
      <c r="AX54" s="254"/>
      <c r="AY54" s="254"/>
      <c r="AZ54" s="254"/>
      <c r="BA54" s="254"/>
      <c r="BB54" s="254"/>
      <c r="BC54" s="254"/>
      <c r="BD54" s="254"/>
      <c r="BE54" s="254"/>
      <c r="BF54" s="256"/>
    </row>
    <row r="55" spans="1:58" ht="20.25" customHeight="1" x14ac:dyDescent="0.15">
      <c r="A55" s="254"/>
      <c r="B55" s="254"/>
      <c r="C55" s="253"/>
      <c r="D55" s="253"/>
      <c r="E55" s="254"/>
      <c r="F55" s="254"/>
      <c r="G55" s="254"/>
      <c r="H55" s="254"/>
      <c r="I55" s="254"/>
      <c r="J55" s="254"/>
      <c r="K55" s="254"/>
      <c r="L55" s="254"/>
      <c r="M55" s="254"/>
      <c r="N55" s="254"/>
      <c r="O55" s="254"/>
      <c r="P55" s="254"/>
      <c r="Q55" s="254"/>
      <c r="R55" s="254"/>
      <c r="S55" s="254"/>
      <c r="T55" s="254"/>
      <c r="U55" s="253"/>
      <c r="V55" s="254"/>
      <c r="W55" s="254"/>
      <c r="X55" s="254"/>
      <c r="Y55" s="254"/>
      <c r="Z55" s="254"/>
      <c r="AA55" s="254"/>
      <c r="AB55" s="254"/>
      <c r="AC55" s="254"/>
      <c r="AD55" s="254"/>
      <c r="AE55" s="254"/>
      <c r="AF55" s="254"/>
      <c r="AG55" s="254"/>
      <c r="AK55" s="255"/>
      <c r="AL55" s="256"/>
      <c r="AM55" s="256"/>
      <c r="AN55" s="254"/>
      <c r="AO55" s="254"/>
      <c r="AP55" s="254"/>
      <c r="AQ55" s="254"/>
      <c r="AR55" s="254"/>
      <c r="AS55" s="254"/>
      <c r="AT55" s="254"/>
      <c r="AU55" s="254"/>
      <c r="AV55" s="254"/>
      <c r="AW55" s="254"/>
      <c r="AX55" s="254"/>
      <c r="AY55" s="254"/>
      <c r="AZ55" s="254"/>
      <c r="BA55" s="254"/>
      <c r="BB55" s="254"/>
      <c r="BC55" s="254"/>
      <c r="BD55" s="254"/>
      <c r="BE55" s="254"/>
      <c r="BF55" s="256"/>
    </row>
    <row r="56" spans="1:58" ht="20.25" customHeight="1" x14ac:dyDescent="0.15">
      <c r="C56" s="255"/>
      <c r="D56" s="255"/>
      <c r="E56" s="255"/>
      <c r="F56" s="255"/>
      <c r="G56" s="255"/>
      <c r="H56" s="255"/>
      <c r="I56" s="255"/>
      <c r="J56" s="255"/>
      <c r="K56" s="255"/>
      <c r="L56" s="255"/>
      <c r="M56" s="255"/>
      <c r="N56" s="255"/>
      <c r="O56" s="255"/>
      <c r="P56" s="255"/>
      <c r="Q56" s="255"/>
      <c r="R56" s="255"/>
      <c r="S56" s="255"/>
      <c r="T56" s="255"/>
      <c r="U56" s="256"/>
      <c r="V56" s="256"/>
      <c r="W56" s="255"/>
      <c r="X56" s="255"/>
      <c r="Y56" s="255"/>
      <c r="Z56" s="255"/>
      <c r="AA56" s="255"/>
      <c r="AB56" s="255"/>
      <c r="AC56" s="255"/>
      <c r="AD56" s="255"/>
      <c r="AE56" s="255"/>
      <c r="AF56" s="255"/>
      <c r="AG56" s="255"/>
      <c r="AH56" s="255"/>
      <c r="AI56" s="255"/>
      <c r="AJ56" s="255"/>
      <c r="AK56" s="255"/>
      <c r="AL56" s="256"/>
      <c r="AM56" s="256"/>
      <c r="AN56" s="254"/>
      <c r="AO56" s="254"/>
      <c r="AP56" s="254"/>
      <c r="AQ56" s="254"/>
      <c r="AR56" s="254"/>
      <c r="AS56" s="254"/>
      <c r="AT56" s="254"/>
      <c r="AU56" s="254"/>
      <c r="AV56" s="254"/>
      <c r="AW56" s="254"/>
      <c r="AX56" s="254"/>
      <c r="AY56" s="254"/>
      <c r="AZ56" s="254"/>
      <c r="BA56" s="254"/>
      <c r="BB56" s="254"/>
      <c r="BC56" s="254"/>
      <c r="BD56" s="254"/>
      <c r="BE56" s="254"/>
      <c r="BF56" s="256"/>
    </row>
    <row r="57" spans="1:58" ht="20.25" customHeight="1" x14ac:dyDescent="0.15">
      <c r="C57" s="255"/>
      <c r="D57" s="255"/>
      <c r="E57" s="255"/>
      <c r="F57" s="255"/>
      <c r="G57" s="255"/>
      <c r="H57" s="255"/>
      <c r="I57" s="255"/>
      <c r="J57" s="255"/>
      <c r="K57" s="255"/>
      <c r="L57" s="255"/>
      <c r="M57" s="255"/>
      <c r="N57" s="255"/>
      <c r="O57" s="255"/>
      <c r="P57" s="255"/>
      <c r="Q57" s="255"/>
      <c r="R57" s="255"/>
      <c r="S57" s="255"/>
      <c r="T57" s="255"/>
      <c r="U57" s="256"/>
      <c r="V57" s="256"/>
      <c r="W57" s="255"/>
      <c r="X57" s="255"/>
      <c r="Y57" s="255"/>
      <c r="Z57" s="255"/>
      <c r="AA57" s="255"/>
      <c r="AB57" s="255"/>
      <c r="AC57" s="255"/>
      <c r="AD57" s="255"/>
      <c r="AE57" s="255"/>
      <c r="AF57" s="255"/>
      <c r="AG57" s="255"/>
      <c r="AH57" s="255"/>
      <c r="AI57" s="255"/>
      <c r="AJ57" s="255"/>
      <c r="AK57" s="255"/>
      <c r="AL57" s="256"/>
      <c r="AM57" s="256"/>
      <c r="AN57" s="254"/>
      <c r="AO57" s="254"/>
      <c r="AP57" s="254"/>
      <c r="AQ57" s="254"/>
      <c r="AR57" s="254"/>
      <c r="AS57" s="254"/>
      <c r="AT57" s="254"/>
      <c r="AU57" s="254"/>
      <c r="AV57" s="254"/>
      <c r="AW57" s="254"/>
      <c r="AX57" s="254"/>
      <c r="AY57" s="254"/>
      <c r="AZ57" s="254"/>
      <c r="BA57" s="254"/>
      <c r="BB57" s="254"/>
      <c r="BC57" s="254"/>
      <c r="BD57" s="254"/>
      <c r="BE57" s="254"/>
      <c r="BF57" s="256"/>
    </row>
  </sheetData>
  <sheetProtection insertRows="0"/>
  <mergeCells count="253">
    <mergeCell ref="AB45:AE45"/>
    <mergeCell ref="AA40:AB40"/>
    <mergeCell ref="AE40:AF40"/>
    <mergeCell ref="AJ45:AM45"/>
    <mergeCell ref="AO45:AR45"/>
    <mergeCell ref="AT45:AW45"/>
    <mergeCell ref="AB49:AE49"/>
    <mergeCell ref="R50:U50"/>
    <mergeCell ref="W50:Z50"/>
    <mergeCell ref="AB50:AE50"/>
    <mergeCell ref="AS40:AT40"/>
    <mergeCell ref="Y42:Z42"/>
    <mergeCell ref="AB44:AE44"/>
    <mergeCell ref="AJ40:AK40"/>
    <mergeCell ref="AL40:AM40"/>
    <mergeCell ref="AN40:AO40"/>
    <mergeCell ref="AQ40:AR40"/>
    <mergeCell ref="L40:M40"/>
    <mergeCell ref="R40:S40"/>
    <mergeCell ref="T40:U40"/>
    <mergeCell ref="V40:W40"/>
    <mergeCell ref="Y40:Z40"/>
    <mergeCell ref="C45:D45"/>
    <mergeCell ref="F45:G45"/>
    <mergeCell ref="I45:J45"/>
    <mergeCell ref="L45:N45"/>
    <mergeCell ref="R45:U45"/>
    <mergeCell ref="W45:Z45"/>
    <mergeCell ref="AK38:AN38"/>
    <mergeCell ref="AQ38:AR38"/>
    <mergeCell ref="AS38:AT38"/>
    <mergeCell ref="N39:O39"/>
    <mergeCell ref="R39:S39"/>
    <mergeCell ref="T39:U39"/>
    <mergeCell ref="V39:W39"/>
    <mergeCell ref="Y39:Z39"/>
    <mergeCell ref="AA39:AB39"/>
    <mergeCell ref="AE39:AF39"/>
    <mergeCell ref="T38:U38"/>
    <mergeCell ref="V38:W38"/>
    <mergeCell ref="Y38:Z38"/>
    <mergeCell ref="AA38:AB38"/>
    <mergeCell ref="AE38:AF38"/>
    <mergeCell ref="AI38:AJ38"/>
    <mergeCell ref="AJ39:AK39"/>
    <mergeCell ref="AL39:AM39"/>
    <mergeCell ref="AN39:AO39"/>
    <mergeCell ref="AQ39:AR39"/>
    <mergeCell ref="AS39:AT39"/>
    <mergeCell ref="AA36:AB36"/>
    <mergeCell ref="C38:E38"/>
    <mergeCell ref="F38:G38"/>
    <mergeCell ref="H38:I38"/>
    <mergeCell ref="J38:K38"/>
    <mergeCell ref="L38:M38"/>
    <mergeCell ref="R38:S38"/>
    <mergeCell ref="R37:S37"/>
    <mergeCell ref="T37:U37"/>
    <mergeCell ref="V37:W37"/>
    <mergeCell ref="AS35:AT35"/>
    <mergeCell ref="AK36:AN36"/>
    <mergeCell ref="AQ36:AT36"/>
    <mergeCell ref="C37:E37"/>
    <mergeCell ref="F37:G37"/>
    <mergeCell ref="H37:I37"/>
    <mergeCell ref="J37:K37"/>
    <mergeCell ref="L37:M37"/>
    <mergeCell ref="AI37:AJ37"/>
    <mergeCell ref="AK37:AN37"/>
    <mergeCell ref="AQ37:AR37"/>
    <mergeCell ref="AS37:AT37"/>
    <mergeCell ref="Y37:Z37"/>
    <mergeCell ref="AA37:AB37"/>
    <mergeCell ref="AE37:AF37"/>
    <mergeCell ref="C36:E36"/>
    <mergeCell ref="F36:G36"/>
    <mergeCell ref="H36:I36"/>
    <mergeCell ref="J36:K36"/>
    <mergeCell ref="L36:M36"/>
    <mergeCell ref="R36:S36"/>
    <mergeCell ref="T36:U36"/>
    <mergeCell ref="V36:W36"/>
    <mergeCell ref="Y36:Z36"/>
    <mergeCell ref="Y35:Z35"/>
    <mergeCell ref="AA35:AB35"/>
    <mergeCell ref="L34:M34"/>
    <mergeCell ref="R34:S35"/>
    <mergeCell ref="T34:W34"/>
    <mergeCell ref="Y34:AB34"/>
    <mergeCell ref="AI34:AJ34"/>
    <mergeCell ref="AK34:AN34"/>
    <mergeCell ref="AI35:AJ35"/>
    <mergeCell ref="AK35:AN35"/>
    <mergeCell ref="AE36:AF36"/>
    <mergeCell ref="AI36:AJ36"/>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S34:AT34"/>
    <mergeCell ref="C35:E35"/>
    <mergeCell ref="F35:G35"/>
    <mergeCell ref="H35:I35"/>
    <mergeCell ref="J35:K35"/>
    <mergeCell ref="L35:M35"/>
    <mergeCell ref="T35:U35"/>
    <mergeCell ref="V35:W3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1"/>
  <conditionalFormatting sqref="F36: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5:D45">
    <cfRule type="expression" dxfId="3" priority="4">
      <formula>INDIRECT(ADDRESS(ROW(),COLUMN()))=TRUNC(INDIRECT(ADDRESS(ROW(),COLUMN())))</formula>
    </cfRule>
  </conditionalFormatting>
  <conditionalFormatting sqref="R45:U45">
    <cfRule type="expression" dxfId="2" priority="3">
      <formula>INDIRECT(ADDRESS(ROW(),COLUMN()))=TRUNC(INDIRECT(ADDRESS(ROW(),COLUMN())))</formula>
    </cfRule>
  </conditionalFormatting>
  <conditionalFormatting sqref="R50:U50">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verticalCentered="1"/>
  <pageMargins left="0.23622047244094491" right="0.23622047244094491" top="0.43307086614173229" bottom="0.27559055118110237" header="0.31496062992125984" footer="0.31496062992125984"/>
  <pageSetup paperSize="9" scale="34" fitToWidth="0"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'プルダウン・リスト（非表示）'!$C$4:$C$5</xm:f>
          </x14:formula1>
          <xm:sqref>AM1:BA1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K42"/>
  <sheetViews>
    <sheetView workbookViewId="0">
      <selection activeCell="D10" sqref="D10"/>
    </sheetView>
  </sheetViews>
  <sheetFormatPr defaultRowHeight="18.75" x14ac:dyDescent="0.15"/>
  <cols>
    <col min="1" max="1" width="2" style="120" customWidth="1"/>
    <col min="2" max="2" width="7.125" style="120" bestFit="1" customWidth="1"/>
    <col min="3" max="11" width="40.625" style="120" customWidth="1"/>
    <col min="12" max="16384" width="9" style="120"/>
  </cols>
  <sheetData>
    <row r="1" spans="2:11" x14ac:dyDescent="0.15">
      <c r="B1" s="120" t="s">
        <v>174</v>
      </c>
    </row>
    <row r="3" spans="2:11" x14ac:dyDescent="0.15">
      <c r="B3" s="121" t="s">
        <v>175</v>
      </c>
      <c r="C3" s="121" t="s">
        <v>176</v>
      </c>
    </row>
    <row r="4" spans="2:11" x14ac:dyDescent="0.15">
      <c r="B4" s="121">
        <v>1</v>
      </c>
      <c r="C4" s="122" t="s">
        <v>177</v>
      </c>
    </row>
    <row r="5" spans="2:11" x14ac:dyDescent="0.15">
      <c r="B5" s="121">
        <v>2</v>
      </c>
      <c r="C5" s="122" t="s">
        <v>120</v>
      </c>
    </row>
    <row r="6" spans="2:11" x14ac:dyDescent="0.15">
      <c r="B6" s="121">
        <v>3</v>
      </c>
      <c r="C6" s="123"/>
    </row>
    <row r="7" spans="2:11" x14ac:dyDescent="0.15">
      <c r="B7" s="121">
        <v>4</v>
      </c>
      <c r="C7" s="123"/>
    </row>
    <row r="8" spans="2:11" x14ac:dyDescent="0.15">
      <c r="B8" s="121">
        <v>5</v>
      </c>
      <c r="C8" s="123"/>
    </row>
    <row r="10" spans="2:11" x14ac:dyDescent="0.15">
      <c r="B10" s="120" t="s">
        <v>178</v>
      </c>
    </row>
    <row r="11" spans="2:11" ht="19.5" thickBot="1" x14ac:dyDescent="0.2"/>
    <row r="12" spans="2:11" ht="19.5" thickBot="1" x14ac:dyDescent="0.2">
      <c r="B12" s="124" t="s">
        <v>179</v>
      </c>
      <c r="C12" s="125" t="s">
        <v>180</v>
      </c>
      <c r="D12" s="126" t="s">
        <v>181</v>
      </c>
      <c r="E12" s="127" t="s">
        <v>3</v>
      </c>
      <c r="F12" s="126" t="s">
        <v>182</v>
      </c>
      <c r="G12" s="128" t="s">
        <v>184</v>
      </c>
      <c r="H12" s="128" t="s">
        <v>184</v>
      </c>
      <c r="I12" s="128" t="s">
        <v>183</v>
      </c>
      <c r="J12" s="128" t="s">
        <v>184</v>
      </c>
      <c r="K12" s="129" t="s">
        <v>183</v>
      </c>
    </row>
    <row r="13" spans="2:11" x14ac:dyDescent="0.15">
      <c r="B13" s="901" t="s">
        <v>185</v>
      </c>
      <c r="C13" s="130" t="s">
        <v>183</v>
      </c>
      <c r="D13" s="131" t="s">
        <v>186</v>
      </c>
      <c r="E13" s="132" t="s">
        <v>186</v>
      </c>
      <c r="F13" s="132" t="s">
        <v>186</v>
      </c>
      <c r="G13" s="133"/>
      <c r="H13" s="133"/>
      <c r="I13" s="133"/>
      <c r="J13" s="133"/>
      <c r="K13" s="134"/>
    </row>
    <row r="14" spans="2:11" x14ac:dyDescent="0.15">
      <c r="B14" s="901"/>
      <c r="C14" s="135" t="s">
        <v>183</v>
      </c>
      <c r="D14" s="137" t="s">
        <v>188</v>
      </c>
      <c r="E14" s="139" t="s">
        <v>189</v>
      </c>
      <c r="F14" s="139" t="s">
        <v>189</v>
      </c>
      <c r="G14" s="123"/>
      <c r="H14" s="123"/>
      <c r="I14" s="123"/>
      <c r="J14" s="123"/>
      <c r="K14" s="136"/>
    </row>
    <row r="15" spans="2:11" x14ac:dyDescent="0.15">
      <c r="B15" s="901"/>
      <c r="C15" s="135" t="s">
        <v>187</v>
      </c>
      <c r="D15" s="137" t="s">
        <v>183</v>
      </c>
      <c r="E15" s="139" t="s">
        <v>190</v>
      </c>
      <c r="F15" s="139" t="s">
        <v>190</v>
      </c>
      <c r="G15" s="123"/>
      <c r="H15" s="123"/>
      <c r="I15" s="123"/>
      <c r="J15" s="123"/>
      <c r="K15" s="136"/>
    </row>
    <row r="16" spans="2:11" x14ac:dyDescent="0.15">
      <c r="B16" s="901"/>
      <c r="C16" s="135" t="s">
        <v>183</v>
      </c>
      <c r="D16" s="137" t="s">
        <v>183</v>
      </c>
      <c r="E16" s="139" t="s">
        <v>192</v>
      </c>
      <c r="F16" s="139" t="s">
        <v>192</v>
      </c>
      <c r="G16" s="123"/>
      <c r="H16" s="123"/>
      <c r="I16" s="123"/>
      <c r="J16" s="123"/>
      <c r="K16" s="136"/>
    </row>
    <row r="17" spans="2:11" x14ac:dyDescent="0.15">
      <c r="B17" s="901"/>
      <c r="C17" s="135" t="s">
        <v>183</v>
      </c>
      <c r="D17" s="137" t="s">
        <v>183</v>
      </c>
      <c r="E17" s="139" t="s">
        <v>193</v>
      </c>
      <c r="F17" s="139" t="s">
        <v>193</v>
      </c>
      <c r="G17" s="123"/>
      <c r="H17" s="123"/>
      <c r="I17" s="123"/>
      <c r="J17" s="123"/>
      <c r="K17" s="136"/>
    </row>
    <row r="18" spans="2:11" x14ac:dyDescent="0.15">
      <c r="B18" s="901"/>
      <c r="C18" s="135" t="s">
        <v>183</v>
      </c>
      <c r="D18" s="137" t="s">
        <v>183</v>
      </c>
      <c r="E18" s="139" t="s">
        <v>191</v>
      </c>
      <c r="F18" s="139" t="s">
        <v>191</v>
      </c>
      <c r="G18" s="123"/>
      <c r="H18" s="123"/>
      <c r="I18" s="123"/>
      <c r="J18" s="123"/>
      <c r="K18" s="136"/>
    </row>
    <row r="19" spans="2:11" x14ac:dyDescent="0.15">
      <c r="B19" s="901"/>
      <c r="C19" s="135" t="s">
        <v>187</v>
      </c>
      <c r="D19" s="137" t="s">
        <v>183</v>
      </c>
      <c r="E19" s="139" t="s">
        <v>194</v>
      </c>
      <c r="F19" s="139" t="s">
        <v>194</v>
      </c>
      <c r="G19" s="123"/>
      <c r="H19" s="123"/>
      <c r="I19" s="123"/>
      <c r="J19" s="123"/>
      <c r="K19" s="136"/>
    </row>
    <row r="20" spans="2:11" x14ac:dyDescent="0.15">
      <c r="B20" s="901"/>
      <c r="C20" s="135" t="s">
        <v>183</v>
      </c>
      <c r="D20" s="137" t="s">
        <v>183</v>
      </c>
      <c r="E20" s="139" t="s">
        <v>342</v>
      </c>
      <c r="F20" s="139" t="s">
        <v>342</v>
      </c>
      <c r="G20" s="123"/>
      <c r="H20" s="123"/>
      <c r="I20" s="123"/>
      <c r="J20" s="123"/>
      <c r="K20" s="136"/>
    </row>
    <row r="21" spans="2:11" x14ac:dyDescent="0.15">
      <c r="B21" s="901"/>
      <c r="C21" s="135" t="s">
        <v>183</v>
      </c>
      <c r="D21" s="137" t="s">
        <v>184</v>
      </c>
      <c r="E21" s="138"/>
      <c r="F21" s="139" t="s">
        <v>341</v>
      </c>
      <c r="G21" s="123"/>
      <c r="H21" s="123"/>
      <c r="I21" s="123"/>
      <c r="J21" s="123"/>
      <c r="K21" s="136"/>
    </row>
    <row r="22" spans="2:11" x14ac:dyDescent="0.15">
      <c r="B22" s="901"/>
      <c r="C22" s="135" t="s">
        <v>184</v>
      </c>
      <c r="D22" s="138" t="s">
        <v>184</v>
      </c>
      <c r="E22" s="138" t="s">
        <v>183</v>
      </c>
      <c r="F22" s="139" t="s">
        <v>341</v>
      </c>
      <c r="G22" s="123"/>
      <c r="H22" s="123"/>
      <c r="I22" s="123"/>
      <c r="J22" s="123"/>
      <c r="K22" s="136"/>
    </row>
    <row r="23" spans="2:11" x14ac:dyDescent="0.15">
      <c r="B23" s="901"/>
      <c r="C23" s="135" t="s">
        <v>184</v>
      </c>
      <c r="D23" s="138" t="s">
        <v>183</v>
      </c>
      <c r="E23" s="138" t="s">
        <v>195</v>
      </c>
      <c r="F23" s="139" t="s">
        <v>341</v>
      </c>
      <c r="G23" s="123"/>
      <c r="H23" s="123"/>
      <c r="I23" s="123"/>
      <c r="J23" s="123"/>
      <c r="K23" s="136"/>
    </row>
    <row r="24" spans="2:11" x14ac:dyDescent="0.15">
      <c r="B24" s="901"/>
      <c r="C24" s="135" t="s">
        <v>183</v>
      </c>
      <c r="D24" s="138" t="s">
        <v>196</v>
      </c>
      <c r="E24" s="138" t="s">
        <v>183</v>
      </c>
      <c r="F24" s="139" t="s">
        <v>341</v>
      </c>
      <c r="G24" s="123"/>
      <c r="H24" s="123"/>
      <c r="I24" s="123"/>
      <c r="J24" s="123"/>
      <c r="K24" s="136"/>
    </row>
    <row r="25" spans="2:11" ht="19.5" thickBot="1" x14ac:dyDescent="0.2">
      <c r="B25" s="902"/>
      <c r="C25" s="140" t="s">
        <v>187</v>
      </c>
      <c r="D25" s="141" t="s">
        <v>184</v>
      </c>
      <c r="E25" s="142" t="s">
        <v>195</v>
      </c>
      <c r="F25" s="143" t="s">
        <v>341</v>
      </c>
      <c r="G25" s="144"/>
      <c r="H25" s="144"/>
      <c r="I25" s="144"/>
      <c r="J25" s="144"/>
      <c r="K25" s="145"/>
    </row>
    <row r="28" spans="2:11" x14ac:dyDescent="0.15">
      <c r="C28" s="120" t="s">
        <v>197</v>
      </c>
    </row>
    <row r="29" spans="2:11" x14ac:dyDescent="0.15">
      <c r="C29" s="120" t="s">
        <v>198</v>
      </c>
    </row>
    <row r="30" spans="2:11" x14ac:dyDescent="0.15">
      <c r="C30" s="120" t="s">
        <v>199</v>
      </c>
    </row>
    <row r="31" spans="2:11" x14ac:dyDescent="0.15">
      <c r="C31" s="120" t="s">
        <v>200</v>
      </c>
    </row>
    <row r="32" spans="2:11" x14ac:dyDescent="0.15">
      <c r="C32" s="120" t="s">
        <v>201</v>
      </c>
    </row>
    <row r="33" spans="3:3" x14ac:dyDescent="0.15">
      <c r="C33" s="120" t="s">
        <v>202</v>
      </c>
    </row>
    <row r="34" spans="3:3" x14ac:dyDescent="0.15">
      <c r="C34" s="120" t="s">
        <v>203</v>
      </c>
    </row>
    <row r="35" spans="3:3" x14ac:dyDescent="0.15">
      <c r="C35" s="120" t="s">
        <v>204</v>
      </c>
    </row>
    <row r="37" spans="3:3" x14ac:dyDescent="0.15">
      <c r="C37" s="120" t="s">
        <v>205</v>
      </c>
    </row>
    <row r="38" spans="3:3" x14ac:dyDescent="0.15">
      <c r="C38" s="120" t="s">
        <v>206</v>
      </c>
    </row>
    <row r="39" spans="3:3" x14ac:dyDescent="0.15">
      <c r="C39" s="120" t="s">
        <v>207</v>
      </c>
    </row>
    <row r="40" spans="3:3" x14ac:dyDescent="0.15">
      <c r="C40" s="120" t="s">
        <v>208</v>
      </c>
    </row>
    <row r="41" spans="3:3" x14ac:dyDescent="0.15">
      <c r="C41" s="120" t="s">
        <v>209</v>
      </c>
    </row>
    <row r="42" spans="3:3" x14ac:dyDescent="0.15">
      <c r="C42" s="120" t="s">
        <v>210</v>
      </c>
    </row>
  </sheetData>
  <mergeCells count="1">
    <mergeCell ref="B13:B25"/>
  </mergeCells>
  <phoneticPr fontId="1"/>
  <pageMargins left="0.70866141732283472" right="0.70866141732283472" top="0.74803149606299213" bottom="0.74803149606299213" header="0.31496062992125984" footer="0.31496062992125984"/>
  <pageSetup paperSize="9"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24</vt:i4>
      </vt:variant>
    </vt:vector>
  </HeadingPairs>
  <TitlesOfParts>
    <vt:vector size="43" baseType="lpstr">
      <vt:lpstr>訪問型添付書類一覧【他の指定あり】</vt:lpstr>
      <vt:lpstr>訪問型添付書類一覧【他の指定なし】</vt:lpstr>
      <vt:lpstr>指定申請書（別記様式第３号）</vt:lpstr>
      <vt:lpstr>付表１</vt:lpstr>
      <vt:lpstr>付表１別紙</vt:lpstr>
      <vt:lpstr>様式第２号</vt:lpstr>
      <vt:lpstr>記入方法</vt:lpstr>
      <vt:lpstr>記載例</vt:lpstr>
      <vt:lpstr>プルダウン・リスト（非表示）</vt:lpstr>
      <vt:lpstr>様式第４号の１</vt:lpstr>
      <vt:lpstr>様式第４号の２</vt:lpstr>
      <vt:lpstr>様式第５号</vt:lpstr>
      <vt:lpstr>様式第７号</vt:lpstr>
      <vt:lpstr>様式第11号の１</vt:lpstr>
      <vt:lpstr>様式第11号の２</vt:lpstr>
      <vt:lpstr>様式第12号の１</vt:lpstr>
      <vt:lpstr>様式第12号の２</vt:lpstr>
      <vt:lpstr>別紙37</vt:lpstr>
      <vt:lpstr>別紙38</vt:lpstr>
      <vt:lpstr>記載例!Print_Area</vt:lpstr>
      <vt:lpstr>記入方法!Print_Area</vt:lpstr>
      <vt:lpstr>'指定申請書（別記様式第３号）'!Print_Area</vt:lpstr>
      <vt:lpstr>付表１!Print_Area</vt:lpstr>
      <vt:lpstr>付表１別紙!Print_Area</vt:lpstr>
      <vt:lpstr>別紙37!Print_Area</vt:lpstr>
      <vt:lpstr>別紙38!Print_Area</vt:lpstr>
      <vt:lpstr>訪問型添付書類一覧【他の指定あり】!Print_Area</vt:lpstr>
      <vt:lpstr>訪問型添付書類一覧【他の指定なし】!Print_Area</vt:lpstr>
      <vt:lpstr>様式第11号の１!Print_Area</vt:lpstr>
      <vt:lpstr>様式第12号の１!Print_Area</vt:lpstr>
      <vt:lpstr>様式第12号の２!Print_Area</vt:lpstr>
      <vt:lpstr>様式第２号!Print_Area</vt:lpstr>
      <vt:lpstr>様式第４号の１!Print_Area</vt:lpstr>
      <vt:lpstr>様式第４号の２!Print_Area</vt:lpstr>
      <vt:lpstr>様式第５号!Print_Area</vt:lpstr>
      <vt:lpstr>様式第７号!Print_Area</vt:lpstr>
      <vt:lpstr>記載例!Print_Titles</vt:lpstr>
      <vt:lpstr>様式第２号!Print_Titles</vt:lpstr>
      <vt:lpstr>サービス提供責任者</vt:lpstr>
      <vt:lpstr>管理者</vt:lpstr>
      <vt:lpstr>職種</vt:lpstr>
      <vt:lpstr>訪問介護員</vt:lpstr>
      <vt:lpstr>訪問事業責任者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2023-08-21T08:11:52Z</dcterms:modified>
</cp:coreProperties>
</file>