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15.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xl/worksheets/sheet17.xml" ContentType="application/vnd.openxmlformats-officedocument.spreadsheetml.worksheet+xml"/>
  <Override PartName="/xl/charts/chart8.xml" ContentType="application/vnd.openxmlformats-officedocument.drawingml.chart+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15" yWindow="-15" windowWidth="20550" windowHeight="51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257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c r="W36"/>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E43"/>
  <c r="AM43"/>
  <c r="U43"/>
  <c r="C43"/>
  <c r="CO42"/>
  <c r="BE42"/>
  <c r="AM42"/>
  <c r="U42"/>
  <c r="C42"/>
  <c r="CO41"/>
  <c r="BE41"/>
  <c r="AM41"/>
  <c r="U41"/>
  <c r="C41"/>
  <c r="CO40"/>
  <c r="BE40"/>
  <c r="AM40"/>
  <c r="U40"/>
  <c r="C40"/>
  <c r="CO39"/>
  <c r="BE39"/>
  <c r="AM39"/>
  <c r="U39"/>
  <c r="C39"/>
  <c r="CO38"/>
  <c r="BE38"/>
  <c r="AM38"/>
  <c r="U38"/>
  <c r="C38"/>
  <c r="CO37"/>
  <c r="BE37"/>
  <c r="AM37"/>
  <c r="U37"/>
  <c r="C37"/>
  <c r="CO36"/>
  <c r="BE36"/>
  <c r="AM36"/>
  <c r="C36"/>
  <c r="BE35"/>
  <c r="AM35"/>
  <c r="C35"/>
  <c r="AM34"/>
  <c r="C34"/>
  <c r="U34" s="1"/>
  <c r="U35" s="1"/>
  <c r="U36" s="1"/>
  <c r="BE34" l="1"/>
  <c r="BW34" s="1"/>
  <c r="D74" i="9"/>
  <c r="C74"/>
  <c r="B74"/>
  <c r="D73"/>
  <c r="C73"/>
  <c r="B73"/>
  <c r="D72"/>
  <c r="C72"/>
  <c r="B72"/>
  <c r="D71"/>
  <c r="C71"/>
  <c r="B71"/>
  <c r="P67"/>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 r="BW35" i="10" l="1"/>
  <c r="BW36" s="1"/>
  <c r="BW37" s="1"/>
  <c r="BW38" s="1"/>
  <c r="BW39" s="1"/>
  <c r="BW40" s="1"/>
  <c r="BW41" s="1"/>
  <c r="BW42" s="1"/>
  <c r="BW43" s="1"/>
  <c r="CO34" l="1"/>
  <c r="CO35" s="1"/>
</calcChain>
</file>

<file path=xl/sharedStrings.xml><?xml version="1.0" encoding="utf-8"?>
<sst xmlns="http://schemas.openxmlformats.org/spreadsheetml/2006/main" count="1080" uniqueCount="597">
  <si>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</si>
  <si>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</si>
  <si>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</si>
  <si>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</si>
  <si>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</si>
  <si>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</si>
  <si>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</si>
  <si>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</si>
  <si>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</si>
  <si>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</si>
  <si>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</si>
  <si>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</si>
  <si>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</si>
  <si>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</si>
  <si>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</si>
  <si>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</si>
  <si>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</si>
  <si>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</si>
  <si>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</si>
  <si>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</si>
  <si>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</si>
  <si>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</si>
  <si>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</si>
  <si>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</si>
  <si>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</si>
  <si>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</si>
  <si>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</si>
  <si>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</si>
  <si>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</si>
  <si>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</si>
  <si>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</si>
  <si>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</si>
  <si>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</si>
  <si>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</si>
  <si>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</si>
  <si>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</si>
  <si>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</si>
  <si>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</si>
  <si>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</si>
  <si>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</si>
  <si>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</si>
  <si>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</si>
  <si>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</si>
  <si>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</si>
  <si>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</si>
  <si>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</si>
  <si>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</si>
  <si>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</si>
  <si>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</si>
  <si>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</si>
  <si>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</si>
  <si>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</si>
  <si>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</si>
  <si>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</si>
  <si>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</si>
  <si>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</si>
  <si>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</si>
  <si>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</si>
  <si>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</si>
  <si>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</si>
  <si>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</si>
  <si>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</si>
  <si>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</si>
  <si>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</si>
  <si>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</si>
  <si>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</si>
  <si>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</si>
  <si>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</si>
  <si>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</si>
  <si>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</si>
  <si>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</si>
  <si>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</si>
  <si>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</si>
  <si>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</si>
  <si>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</si>
  <si>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</si>
  <si>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</si>
  <si>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</si>
  <si>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</si>
  <si>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Ⅳ－３</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</si>
  <si>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</si>
  <si>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</si>
  <si>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</si>
  <si>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</si>
  <si>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</si>
  <si>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</si>
  <si>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</si>
  <si>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</si>
  <si>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</si>
  <si>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</si>
  <si>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</si>
  <si>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</si>
  <si>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小平市</t>
    <phoneticPr fontId="5"/>
  </si>
  <si>
    <t>地方交付税種地</t>
    <rPh sb="0" eb="2">
      <t>チホウ</t>
    </rPh>
    <rPh sb="2" eb="5">
      <t>コウフゼイ</t>
    </rPh>
    <rPh sb="5" eb="6">
      <t>シュ</t>
    </rPh>
    <rPh sb="6" eb="7">
      <t>チ</t>
    </rPh>
    <phoneticPr fontId="5"/>
  </si>
  <si>
    <t>2-10</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</si>
  <si>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</si>
  <si>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</si>
  <si>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</si>
  <si>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</si>
  <si>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</si>
  <si>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</si>
  <si>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</si>
  <si>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</si>
  <si>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</si>
  <si>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</si>
  <si>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</si>
  <si>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</si>
  <si>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</si>
  <si>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</si>
  <si>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</si>
  <si>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</si>
  <si>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</si>
  <si>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</si>
  <si>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</si>
  <si>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</si>
  <si>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</si>
  <si>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</si>
  <si>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</si>
  <si>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</si>
  <si>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</si>
  <si>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</si>
  <si>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</si>
  <si>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</si>
  <si>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</si>
  <si>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</si>
  <si>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</si>
  <si>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</si>
  <si>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</si>
  <si>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</si>
  <si>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</si>
  <si>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</si>
  <si>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</si>
  <si>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</si>
  <si>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</si>
  <si>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</si>
  <si>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</si>
  <si>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</si>
  <si>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</si>
  <si>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</si>
  <si>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</si>
  <si>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</si>
  <si>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</si>
  <si>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</si>
  <si>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</si>
  <si>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</si>
  <si>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</si>
  <si>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0"/>
  </si>
  <si>
    <t>うち日本人(％)</t>
    <phoneticPr fontId="5"/>
  </si>
  <si>
    <t>0.5</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</si>
  <si>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</si>
  <si>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</si>
  <si>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</si>
  <si>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</si>
  <si>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</si>
  <si>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</si>
  <si>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</si>
  <si>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</si>
  <si>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</si>
  <si>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</si>
  <si>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</si>
  <si>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</si>
  <si>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</si>
  <si>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</si>
  <si>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</si>
  <si>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</si>
  <si>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</si>
  <si>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</si>
  <si>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</si>
  <si>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</si>
  <si>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</si>
  <si>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</si>
  <si>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</si>
  <si>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</si>
  <si>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</si>
  <si>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</si>
  <si>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</si>
  <si>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</si>
  <si>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</si>
  <si>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</si>
  <si>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</si>
  <si>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</si>
  <si>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</si>
  <si>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</si>
  <si>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</si>
  <si>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</si>
  <si>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</si>
  <si>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</si>
  <si>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</si>
  <si>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</si>
  <si>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</si>
  <si>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</si>
  <si>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</si>
  <si>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</si>
  <si>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</si>
  <si>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</si>
  <si>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</si>
  <si>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</si>
  <si>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</si>
  <si>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</si>
  <si>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</si>
  <si>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</si>
  <si>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</si>
  <si>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</si>
  <si>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</si>
  <si>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</si>
  <si>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</si>
  <si>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</si>
  <si>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</si>
  <si>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</si>
  <si>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東京都小平市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</si>
  <si>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</si>
  <si>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</si>
  <si>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</si>
  <si>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</si>
  <si>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</si>
  <si>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</si>
  <si>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</si>
  <si>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</si>
  <si>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</si>
  <si>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</si>
  <si>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</si>
  <si>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</si>
  <si>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</si>
  <si>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</si>
  <si>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</si>
  <si>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</si>
  <si>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</si>
  <si>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</si>
  <si>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</si>
  <si>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</si>
  <si>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</si>
  <si>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</si>
  <si>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</si>
  <si>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</si>
  <si>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</si>
  <si>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</si>
  <si>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</si>
  <si>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</si>
  <si>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</si>
  <si>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</si>
  <si>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</si>
  <si>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</si>
  <si>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</si>
  <si>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</si>
  <si>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</si>
  <si>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</si>
  <si>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</si>
  <si>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</si>
  <si>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</si>
  <si>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</si>
  <si>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</si>
  <si>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</si>
  <si>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</si>
  <si>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</si>
  <si>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</si>
  <si>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</si>
  <si>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</si>
  <si>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</si>
  <si>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</si>
  <si>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</si>
  <si>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</si>
  <si>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</si>
  <si>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</si>
  <si>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</si>
  <si>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</si>
  <si>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</si>
  <si>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</si>
  <si>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</si>
  <si>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</si>
  <si>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</si>
  <si>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</si>
  <si>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</si>
  <si>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</si>
  <si>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</si>
  <si>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</si>
  <si>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</si>
  <si>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</si>
  <si>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</si>
  <si>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</si>
  <si>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</si>
  <si>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</si>
  <si>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</si>
  <si>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</si>
  <si>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</si>
  <si>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</si>
  <si>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</si>
  <si>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</si>
  <si>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</si>
  <si>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</si>
  <si>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</si>
  <si>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</si>
  <si>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</si>
  <si>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</si>
  <si>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</si>
  <si>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</si>
  <si>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</si>
  <si>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</si>
  <si>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</si>
  <si>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</si>
  <si>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</si>
  <si>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</si>
  <si>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</si>
  <si>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</si>
  <si>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</si>
  <si>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</si>
  <si>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</si>
  <si>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</si>
  <si>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</si>
  <si>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</si>
  <si>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</si>
  <si>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</si>
  <si>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</si>
  <si>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</si>
  <si>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</si>
  <si>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</si>
  <si>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</si>
  <si>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</si>
  <si>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</si>
  <si>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</si>
  <si>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</si>
  <si>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</si>
  <si>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</si>
  <si>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</si>
  <si>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</si>
  <si>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</si>
  <si>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</si>
  <si>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</si>
  <si>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</si>
  <si>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</si>
  <si>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</si>
  <si>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</si>
  <si>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</si>
  <si>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</si>
  <si>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</si>
  <si>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</si>
  <si>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</si>
  <si>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</si>
  <si>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</si>
  <si>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</si>
  <si>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</si>
  <si>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</si>
  <si>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</si>
  <si>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</si>
  <si>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</si>
  <si>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</si>
  <si>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</si>
  <si>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</si>
  <si>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</si>
  <si>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</si>
  <si>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</si>
  <si>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</si>
  <si>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</si>
  <si>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</si>
  <si>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</si>
  <si>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</si>
  <si>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</si>
  <si>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</si>
  <si>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</si>
  <si>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東京都小平市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</si>
  <si>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</si>
  <si>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</si>
  <si>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</si>
  <si>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</si>
  <si>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</si>
  <si>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</si>
  <si>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</si>
  <si>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</si>
  <si>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</si>
  <si>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</si>
  <si>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</si>
  <si>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</si>
  <si>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</si>
  <si>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</si>
  <si>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</si>
  <si>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</si>
  <si>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</si>
  <si>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</si>
  <si>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</si>
  <si>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</si>
  <si>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</si>
  <si>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</si>
  <si>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</si>
  <si>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</si>
  <si>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</si>
  <si>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</si>
  <si>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</si>
  <si>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</si>
  <si>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</si>
  <si>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</si>
  <si>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</si>
  <si>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</si>
  <si>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</si>
  <si>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</si>
  <si>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</si>
  <si>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</si>
  <si>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</si>
  <si>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</si>
  <si>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</si>
  <si>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</si>
  <si>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</si>
  <si>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</si>
  <si>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</si>
  <si>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</si>
  <si>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</si>
  <si>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</si>
  <si>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</si>
  <si>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</si>
  <si>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</si>
  <si>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</si>
  <si>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</si>
  <si>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</si>
  <si>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</si>
  <si>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</si>
  <si>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</si>
  <si>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</si>
  <si>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</si>
  <si>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</si>
  <si>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</si>
  <si>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</si>
  <si>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</si>
  <si>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</si>
  <si>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</si>
  <si>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</si>
  <si>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</si>
  <si>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</si>
  <si>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</si>
  <si>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</si>
  <si>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</si>
  <si>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</si>
  <si>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</si>
  <si>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</si>
  <si>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</si>
  <si>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</si>
  <si>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</si>
  <si>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</si>
  <si>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</si>
  <si>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</si>
  <si>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</si>
  <si>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</si>
  <si>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</si>
  <si>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</si>
  <si>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</si>
  <si>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</si>
  <si>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</si>
  <si>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</si>
  <si>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</si>
  <si>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</si>
  <si>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</si>
  <si>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</si>
  <si>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</si>
  <si>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</si>
  <si>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</si>
  <si>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</si>
  <si>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</si>
  <si>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</si>
  <si>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</si>
  <si>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</si>
  <si>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</si>
  <si>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</si>
  <si>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</si>
  <si>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</si>
  <si>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</si>
  <si>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</si>
  <si>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</si>
  <si>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</si>
  <si>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</si>
  <si>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</si>
  <si>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</si>
  <si>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</si>
  <si>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</si>
  <si>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</si>
  <si>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</si>
  <si>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</si>
  <si>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</si>
  <si>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</si>
  <si>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</si>
  <si>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</si>
  <si>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</si>
  <si>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t>
    <phoneticPr fontId="5"/>
  </si>
  <si>
    <t>-</t>
    <phoneticPr fontId="5"/>
  </si>
  <si>
    <t>(Ｃ)</t>
    <phoneticPr fontId="5"/>
  </si>
  <si>
    <t>連結実質赤字比率</t>
    <rPh sb="0" eb="2">
      <t>レンケツ</t>
    </rPh>
    <rPh sb="2" eb="4">
      <t>ジッシツ</t>
    </rPh>
    <rPh sb="4" eb="6">
      <t>アカジ</t>
    </rPh>
    <rPh sb="6" eb="8">
      <t>ヒリツ</t>
    </rPh>
    <phoneticPr fontId="15"/>
  </si>
  <si>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</si>
  <si>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</si>
  <si>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</si>
  <si>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</si>
  <si>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</si>
  <si>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</si>
  <si>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</si>
  <si>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</si>
  <si>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</si>
  <si>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</si>
  <si>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</si>
  <si>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</si>
  <si>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</si>
  <si>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</si>
  <si>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</si>
  <si>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</si>
  <si>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</si>
  <si>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</si>
  <si>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</si>
  <si>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</si>
  <si>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</si>
  <si>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</si>
  <si>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</si>
  <si>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</si>
  <si>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</si>
  <si>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</si>
  <si>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</si>
  <si>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</si>
  <si>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</si>
  <si>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</si>
  <si>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</si>
  <si>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</si>
  <si>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</si>
  <si>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</si>
  <si>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</si>
  <si>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</si>
  <si>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</si>
  <si>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</si>
  <si>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</si>
  <si>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</si>
  <si>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</si>
  <si>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</si>
  <si>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</si>
  <si>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</si>
  <si>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</si>
  <si>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</si>
  <si>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</si>
  <si>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</si>
  <si>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</si>
  <si>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</si>
  <si>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</si>
  <si>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</si>
  <si>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</si>
  <si>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</si>
  <si>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</si>
  <si>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</si>
  <si>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</si>
  <si>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</si>
  <si>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</si>
  <si>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</si>
  <si>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</si>
  <si>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</si>
  <si>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</si>
  <si>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</si>
  <si>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</si>
  <si>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</si>
  <si>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</si>
  <si>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</si>
  <si>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</si>
  <si>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</si>
  <si>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2.49</t>
  </si>
  <si>
    <t>▲ 2.39</t>
  </si>
  <si>
    <t>一般会計</t>
  </si>
  <si>
    <t>国民健康保険事業特別会計</t>
  </si>
  <si>
    <t>下水道事業特別会計</t>
  </si>
  <si>
    <t>介護保険事業特別会計</t>
  </si>
  <si>
    <t>後期高齢者医療特別会計</t>
  </si>
  <si>
    <t>その他会計（赤字）</t>
  </si>
  <si>
    <t>その他会計（黒字）</t>
  </si>
  <si>
    <t>小平市都市計画事業基金</t>
    <phoneticPr fontId="11"/>
  </si>
  <si>
    <t>小平市公共施設整備基金</t>
    <phoneticPr fontId="11"/>
  </si>
  <si>
    <t>小平市職員退職手当基金</t>
    <phoneticPr fontId="11"/>
  </si>
  <si>
    <t>小平市ごみ減量・リサイクル推進基金</t>
    <phoneticPr fontId="11"/>
  </si>
  <si>
    <t>小平市国際平和友好交流基金</t>
    <phoneticPr fontId="11"/>
  </si>
  <si>
    <t>東京たま広域資源循環組合（一般会計）</t>
    <rPh sb="13" eb="15">
      <t>イッパン</t>
    </rPh>
    <rPh sb="15" eb="17">
      <t>カイケイ</t>
    </rPh>
    <phoneticPr fontId="5"/>
  </si>
  <si>
    <t>小平・村山・大和衛生組合（一般会計）</t>
    <phoneticPr fontId="11"/>
  </si>
  <si>
    <t>多摩六都科学館（一般会計）</t>
  </si>
  <si>
    <t>昭和病院企業団（一般会計）</t>
    <rPh sb="4" eb="6">
      <t>キギョウ</t>
    </rPh>
    <rPh sb="6" eb="7">
      <t>ダン</t>
    </rPh>
    <phoneticPr fontId="2"/>
  </si>
  <si>
    <t>東京都四市競艇事業組合（一般会計）</t>
  </si>
  <si>
    <t>東京都市町村総合事務組合（一般会計）</t>
  </si>
  <si>
    <t>湖南衛生組合（一般会計）</t>
  </si>
  <si>
    <t>東京都後期高齢者医療広域連合（一般会計）</t>
  </si>
  <si>
    <t>東京都後期高齢者医療広域連合（後期高齢者医療特別会計）</t>
    <rPh sb="22" eb="24">
      <t>トクベツ</t>
    </rPh>
    <rPh sb="24" eb="26">
      <t>カイケイ</t>
    </rPh>
    <phoneticPr fontId="2"/>
  </si>
  <si>
    <t>小平市文化振興財団</t>
  </si>
  <si>
    <t>小平市土地開発公社</t>
  </si>
  <si>
    <t>-</t>
    <phoneticPr fontId="2"/>
  </si>
  <si>
    <t>東京都十一市競輪事業組合（一般会計）</t>
    <phoneticPr fontId="2"/>
  </si>
  <si>
    <t>東京都市町村総合事務組合（交通災害共済事務特別会計）</t>
    <phoneticPr fontId="2"/>
  </si>
  <si>
    <t>○</t>
    <phoneticPr fontId="2"/>
  </si>
  <si>
    <t>-</t>
    <phoneticPr fontId="2"/>
  </si>
  <si>
    <t>-</t>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</si>
  <si>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</si>
  <si>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</si>
  <si>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</si>
  <si>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</si>
  <si>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</si>
  <si>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</si>
  <si>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</si>
  <si>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</si>
  <si>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</si>
  <si>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</si>
  <si>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</si>
  <si>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</si>
  <si>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将来負担比率は、マイナスのため「－」表記となる。実質公債費比率は、公債費総額が増加したことが主な要因として、０．１ポイント増加した。</t>
    <rPh sb="1" eb="3">
      <t>ショウライ</t>
    </rPh>
    <rPh sb="3" eb="5">
      <t>フタン</t>
    </rPh>
    <rPh sb="5" eb="7">
      <t>ヒリツ</t>
    </rPh>
    <rPh sb="19" eb="21">
      <t>ヒョウキ</t>
    </rPh>
    <rPh sb="25" eb="27">
      <t>ジッシツ</t>
    </rPh>
    <rPh sb="27" eb="30">
      <t>コウサイヒ</t>
    </rPh>
    <rPh sb="30" eb="32">
      <t>ヒリツ</t>
    </rPh>
    <rPh sb="34" eb="37">
      <t>コウサイヒ</t>
    </rPh>
    <rPh sb="37" eb="39">
      <t>ソウガク</t>
    </rPh>
    <rPh sb="40" eb="42">
      <t>ゾウカ</t>
    </rPh>
    <rPh sb="47" eb="48">
      <t>オモ</t>
    </rPh>
    <rPh sb="49" eb="51">
      <t>ヨウイン</t>
    </rPh>
    <rPh sb="62" eb="64">
      <t>ゾウカ</t>
    </rPh>
    <phoneticPr fontId="5"/>
  </si>
  <si>
    <t>　将来負担比率は、マイナスのため「－」表記となる。</t>
    <phoneticPr fontId="2"/>
  </si>
</sst>
</file>

<file path=xl/styles.xml><?xml version="1.0" encoding="utf-8"?>
<styleSheet xmlns="http://schemas.openxmlformats.org/spreadsheetml/2006/main">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3"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587"/>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43141</c:v>
                </c:pt>
                <c:pt idx="1">
                  <c:v>45117</c:v>
                </c:pt>
                <c:pt idx="2">
                  <c:v>43532</c:v>
                </c:pt>
                <c:pt idx="3">
                  <c:v>39893</c:v>
                </c:pt>
                <c:pt idx="4">
                  <c:v>41080</c:v>
                </c:pt>
              </c:numCache>
            </c:numRef>
          </c:val>
          <c:extLst xmlns:c16r2="http://schemas.microsoft.com/office/drawing/2015/06/chart">
            <c:ext xmlns:c16="http://schemas.microsoft.com/office/drawing/2014/chart" uri="{C3380CC4-5D6E-409C-BE32-E72D297353CC}">
              <c16:uniqueId val="{00000000-D6FD-4F9A-8FEF-EFB0B2BAFC7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18483</c:v>
                </c:pt>
                <c:pt idx="1">
                  <c:v>19736</c:v>
                </c:pt>
                <c:pt idx="2">
                  <c:v>23639</c:v>
                </c:pt>
                <c:pt idx="3">
                  <c:v>20396</c:v>
                </c:pt>
                <c:pt idx="4">
                  <c:v>13585</c:v>
                </c:pt>
              </c:numCache>
            </c:numRef>
          </c:val>
          <c:extLst xmlns:c16r2="http://schemas.microsoft.com/office/drawing/2015/06/chart">
            <c:ext xmlns:c16="http://schemas.microsoft.com/office/drawing/2014/chart" uri="{C3380CC4-5D6E-409C-BE32-E72D297353CC}">
              <c16:uniqueId val="{00000001-D6FD-4F9A-8FEF-EFB0B2BAFC7F}"/>
            </c:ext>
          </c:extLst>
        </c:ser>
        <c:marker val="1"/>
        <c:axId val="97641600"/>
        <c:axId val="97643520"/>
      </c:lineChart>
      <c:catAx>
        <c:axId val="97641600"/>
        <c:scaling>
          <c:orientation val="minMax"/>
        </c:scaling>
        <c:axPos val="b"/>
        <c:numFmt formatCode="General"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7643520"/>
        <c:crosses val="autoZero"/>
        <c:auto val="1"/>
        <c:lblAlgn val="ctr"/>
        <c:lblOffset val="100"/>
        <c:tickLblSkip val="1"/>
        <c:tickMarkSkip val="1"/>
      </c:catAx>
      <c:valAx>
        <c:axId val="97643520"/>
        <c:scaling>
          <c:orientation val="minMax"/>
          <c:max val="55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521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7641600"/>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1248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8.16</c:v>
                </c:pt>
                <c:pt idx="1">
                  <c:v>3.66</c:v>
                </c:pt>
                <c:pt idx="2">
                  <c:v>3.42</c:v>
                </c:pt>
                <c:pt idx="3">
                  <c:v>4.76</c:v>
                </c:pt>
                <c:pt idx="4">
                  <c:v>4.46</c:v>
                </c:pt>
              </c:numCache>
            </c:numRef>
          </c:val>
          <c:extLst xmlns:c16r2="http://schemas.microsoft.com/office/drawing/2015/06/chart">
            <c:ext xmlns:c16="http://schemas.microsoft.com/office/drawing/2014/chart" uri="{C3380CC4-5D6E-409C-BE32-E72D297353CC}">
              <c16:uniqueId val="{00000000-82DC-4B70-BCD8-581F8995B33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9.18</c:v>
                </c:pt>
                <c:pt idx="1">
                  <c:v>11</c:v>
                </c:pt>
                <c:pt idx="2">
                  <c:v>11.17</c:v>
                </c:pt>
                <c:pt idx="3">
                  <c:v>7.37</c:v>
                </c:pt>
                <c:pt idx="4">
                  <c:v>8.26</c:v>
                </c:pt>
              </c:numCache>
            </c:numRef>
          </c:val>
          <c:extLst xmlns:c16r2="http://schemas.microsoft.com/office/drawing/2015/06/chart">
            <c:ext xmlns:c16="http://schemas.microsoft.com/office/drawing/2014/chart" uri="{C3380CC4-5D6E-409C-BE32-E72D297353CC}">
              <c16:uniqueId val="{00000001-82DC-4B70-BCD8-581F8995B339}"/>
            </c:ext>
          </c:extLst>
        </c:ser>
        <c:gapWidth val="250"/>
        <c:overlap val="100"/>
        <c:axId val="125786368"/>
        <c:axId val="125997440"/>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3.11</c:v>
                </c:pt>
                <c:pt idx="1">
                  <c:v>-2.4900000000000002</c:v>
                </c:pt>
                <c:pt idx="2">
                  <c:v>0.03</c:v>
                </c:pt>
                <c:pt idx="3">
                  <c:v>-2.39</c:v>
                </c:pt>
                <c:pt idx="4">
                  <c:v>0.65</c:v>
                </c:pt>
              </c:numCache>
            </c:numRef>
          </c:val>
          <c:extLst xmlns:c16r2="http://schemas.microsoft.com/office/drawing/2015/06/chart">
            <c:ext xmlns:c16="http://schemas.microsoft.com/office/drawing/2014/chart" uri="{C3380CC4-5D6E-409C-BE32-E72D297353CC}">
              <c16:uniqueId val="{00000002-82DC-4B70-BCD8-581F8995B339}"/>
            </c:ext>
          </c:extLst>
        </c:ser>
        <c:marker val="1"/>
        <c:axId val="125786368"/>
        <c:axId val="125997440"/>
      </c:lineChart>
      <c:catAx>
        <c:axId val="125786368"/>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5997440"/>
        <c:crosses val="autoZero"/>
        <c:auto val="1"/>
        <c:lblAlgn val="ctr"/>
        <c:lblOffset val="100"/>
        <c:tickLblSkip val="1"/>
        <c:tickMarkSkip val="1"/>
      </c:catAx>
      <c:valAx>
        <c:axId val="125997440"/>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786368"/>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9134"/>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F4BB-49F3-A882-9F301542E9A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4BB-49F3-A882-9F301542E9A6}"/>
            </c:ext>
          </c:extLst>
        </c:ser>
        <c:ser>
          <c:idx val="2"/>
          <c:order val="2"/>
          <c:tx>
            <c:strRef>
              <c:f>データシート!$A$29</c:f>
              <c:strCache>
                <c:ptCount val="1"/>
                <c:pt idx="0">
                  <c:v>#N/A</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F4BB-49F3-A882-9F301542E9A6}"/>
            </c:ext>
          </c:extLst>
        </c:ser>
        <c:ser>
          <c:idx val="3"/>
          <c:order val="3"/>
          <c:tx>
            <c:strRef>
              <c:f>データシート!$A$30</c:f>
              <c:strCache>
                <c:ptCount val="1"/>
                <c:pt idx="0">
                  <c:v>#N/A</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F4BB-49F3-A882-9F301542E9A6}"/>
            </c:ext>
          </c:extLst>
        </c:ser>
        <c:ser>
          <c:idx val="4"/>
          <c:order val="4"/>
          <c:tx>
            <c:strRef>
              <c:f>データシート!$A$31</c:f>
              <c:strCache>
                <c:ptCount val="1"/>
                <c:pt idx="0">
                  <c:v>#N/A</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F4BB-49F3-A882-9F301542E9A6}"/>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0.13</c:v>
                </c:pt>
                <c:pt idx="2">
                  <c:v>#N/A</c:v>
                </c:pt>
                <c:pt idx="3">
                  <c:v>0.14000000000000001</c:v>
                </c:pt>
                <c:pt idx="4">
                  <c:v>#N/A</c:v>
                </c:pt>
                <c:pt idx="5">
                  <c:v>0.11</c:v>
                </c:pt>
                <c:pt idx="6">
                  <c:v>#N/A</c:v>
                </c:pt>
                <c:pt idx="7">
                  <c:v>0.14000000000000001</c:v>
                </c:pt>
                <c:pt idx="8">
                  <c:v>#N/A</c:v>
                </c:pt>
                <c:pt idx="9">
                  <c:v>0.09</c:v>
                </c:pt>
              </c:numCache>
            </c:numRef>
          </c:val>
          <c:extLst xmlns:c16r2="http://schemas.microsoft.com/office/drawing/2015/06/chart">
            <c:ext xmlns:c16="http://schemas.microsoft.com/office/drawing/2014/chart" uri="{C3380CC4-5D6E-409C-BE32-E72D297353CC}">
              <c16:uniqueId val="{00000005-F4BB-49F3-A882-9F301542E9A6}"/>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0.53</c:v>
                </c:pt>
                <c:pt idx="2">
                  <c:v>#N/A</c:v>
                </c:pt>
                <c:pt idx="3">
                  <c:v>0.48</c:v>
                </c:pt>
                <c:pt idx="4">
                  <c:v>#N/A</c:v>
                </c:pt>
                <c:pt idx="5">
                  <c:v>0.5</c:v>
                </c:pt>
                <c:pt idx="6">
                  <c:v>#N/A</c:v>
                </c:pt>
                <c:pt idx="7">
                  <c:v>0.79</c:v>
                </c:pt>
                <c:pt idx="8">
                  <c:v>#N/A</c:v>
                </c:pt>
                <c:pt idx="9">
                  <c:v>0.39</c:v>
                </c:pt>
              </c:numCache>
            </c:numRef>
          </c:val>
          <c:extLst xmlns:c16r2="http://schemas.microsoft.com/office/drawing/2015/06/chart">
            <c:ext xmlns:c16="http://schemas.microsoft.com/office/drawing/2014/chart" uri="{C3380CC4-5D6E-409C-BE32-E72D297353CC}">
              <c16:uniqueId val="{00000006-F4BB-49F3-A882-9F301542E9A6}"/>
            </c:ext>
          </c:extLst>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0.56000000000000005</c:v>
                </c:pt>
                <c:pt idx="2">
                  <c:v>#N/A</c:v>
                </c:pt>
                <c:pt idx="3">
                  <c:v>0.38</c:v>
                </c:pt>
                <c:pt idx="4">
                  <c:v>#N/A</c:v>
                </c:pt>
                <c:pt idx="5">
                  <c:v>0.82</c:v>
                </c:pt>
                <c:pt idx="6">
                  <c:v>#N/A</c:v>
                </c:pt>
                <c:pt idx="7">
                  <c:v>0.73</c:v>
                </c:pt>
                <c:pt idx="8">
                  <c:v>#N/A</c:v>
                </c:pt>
                <c:pt idx="9">
                  <c:v>0.52</c:v>
                </c:pt>
              </c:numCache>
            </c:numRef>
          </c:val>
          <c:extLst xmlns:c16r2="http://schemas.microsoft.com/office/drawing/2015/06/chart">
            <c:ext xmlns:c16="http://schemas.microsoft.com/office/drawing/2014/chart" uri="{C3380CC4-5D6E-409C-BE32-E72D297353CC}">
              <c16:uniqueId val="{00000007-F4BB-49F3-A882-9F301542E9A6}"/>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0.75</c:v>
                </c:pt>
                <c:pt idx="2">
                  <c:v>#N/A</c:v>
                </c:pt>
                <c:pt idx="3">
                  <c:v>0.81</c:v>
                </c:pt>
                <c:pt idx="4">
                  <c:v>#N/A</c:v>
                </c:pt>
                <c:pt idx="5">
                  <c:v>0.77</c:v>
                </c:pt>
                <c:pt idx="6">
                  <c:v>#N/A</c:v>
                </c:pt>
                <c:pt idx="7">
                  <c:v>0.68</c:v>
                </c:pt>
                <c:pt idx="8">
                  <c:v>#N/A</c:v>
                </c:pt>
                <c:pt idx="9">
                  <c:v>1.04</c:v>
                </c:pt>
              </c:numCache>
            </c:numRef>
          </c:val>
          <c:extLst xmlns:c16r2="http://schemas.microsoft.com/office/drawing/2015/06/chart">
            <c:ext xmlns:c16="http://schemas.microsoft.com/office/drawing/2014/chart" uri="{C3380CC4-5D6E-409C-BE32-E72D297353CC}">
              <c16:uniqueId val="{00000008-F4BB-49F3-A882-9F301542E9A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8.16</c:v>
                </c:pt>
                <c:pt idx="2">
                  <c:v>#N/A</c:v>
                </c:pt>
                <c:pt idx="3">
                  <c:v>3.65</c:v>
                </c:pt>
                <c:pt idx="4">
                  <c:v>#N/A</c:v>
                </c:pt>
                <c:pt idx="5">
                  <c:v>3.41</c:v>
                </c:pt>
                <c:pt idx="6">
                  <c:v>#N/A</c:v>
                </c:pt>
                <c:pt idx="7">
                  <c:v>4.75</c:v>
                </c:pt>
                <c:pt idx="8">
                  <c:v>#N/A</c:v>
                </c:pt>
                <c:pt idx="9">
                  <c:v>4.46</c:v>
                </c:pt>
              </c:numCache>
            </c:numRef>
          </c:val>
          <c:extLst xmlns:c16r2="http://schemas.microsoft.com/office/drawing/2015/06/chart">
            <c:ext xmlns:c16="http://schemas.microsoft.com/office/drawing/2014/chart" uri="{C3380CC4-5D6E-409C-BE32-E72D297353CC}">
              <c16:uniqueId val="{00000009-F4BB-49F3-A882-9F301542E9A6}"/>
            </c:ext>
          </c:extLst>
        </c:ser>
        <c:overlap val="100"/>
        <c:axId val="129480960"/>
        <c:axId val="129564672"/>
      </c:barChart>
      <c:catAx>
        <c:axId val="129480960"/>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9564672"/>
        <c:crosses val="autoZero"/>
        <c:auto val="1"/>
        <c:lblAlgn val="ctr"/>
        <c:lblOffset val="100"/>
        <c:tickLblSkip val="1"/>
        <c:tickMarkSkip val="1"/>
      </c:catAx>
      <c:valAx>
        <c:axId val="129564672"/>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480960"/>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8965E-2"/>
          <c:y val="8.7976539589442848E-2"/>
          <c:w val="0.903563171368439"/>
          <c:h val="0.63929618768328822"/>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5086</c:v>
                </c:pt>
                <c:pt idx="5">
                  <c:v>4975</c:v>
                </c:pt>
                <c:pt idx="8">
                  <c:v>4550</c:v>
                </c:pt>
                <c:pt idx="11">
                  <c:v>4443</c:v>
                </c:pt>
                <c:pt idx="14">
                  <c:v>4120</c:v>
                </c:pt>
              </c:numCache>
            </c:numRef>
          </c:val>
          <c:extLst xmlns:c16r2="http://schemas.microsoft.com/office/drawing/2015/06/chart">
            <c:ext xmlns:c16="http://schemas.microsoft.com/office/drawing/2014/chart" uri="{C3380CC4-5D6E-409C-BE32-E72D297353CC}">
              <c16:uniqueId val="{00000000-2AE8-4D10-83AF-13A5AE4D633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2AE8-4D10-83AF-13A5AE4D633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98</c:v>
                </c:pt>
                <c:pt idx="3">
                  <c:v>156</c:v>
                </c:pt>
                <c:pt idx="6">
                  <c:v>112</c:v>
                </c:pt>
                <c:pt idx="9">
                  <c:v>71</c:v>
                </c:pt>
                <c:pt idx="12">
                  <c:v>71</c:v>
                </c:pt>
              </c:numCache>
            </c:numRef>
          </c:val>
          <c:extLst xmlns:c16r2="http://schemas.microsoft.com/office/drawing/2015/06/chart">
            <c:ext xmlns:c16="http://schemas.microsoft.com/office/drawing/2014/chart" uri="{C3380CC4-5D6E-409C-BE32-E72D297353CC}">
              <c16:uniqueId val="{00000002-2AE8-4D10-83AF-13A5AE4D633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204</c:v>
                </c:pt>
                <c:pt idx="3">
                  <c:v>171</c:v>
                </c:pt>
                <c:pt idx="6">
                  <c:v>168</c:v>
                </c:pt>
                <c:pt idx="9">
                  <c:v>149</c:v>
                </c:pt>
                <c:pt idx="12">
                  <c:v>137</c:v>
                </c:pt>
              </c:numCache>
            </c:numRef>
          </c:val>
          <c:extLst xmlns:c16r2="http://schemas.microsoft.com/office/drawing/2015/06/chart">
            <c:ext xmlns:c16="http://schemas.microsoft.com/office/drawing/2014/chart" uri="{C3380CC4-5D6E-409C-BE32-E72D297353CC}">
              <c16:uniqueId val="{00000003-2AE8-4D10-83AF-13A5AE4D633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1030</c:v>
                </c:pt>
                <c:pt idx="3">
                  <c:v>940</c:v>
                </c:pt>
                <c:pt idx="6">
                  <c:v>983</c:v>
                </c:pt>
                <c:pt idx="9">
                  <c:v>1019</c:v>
                </c:pt>
                <c:pt idx="12">
                  <c:v>798</c:v>
                </c:pt>
              </c:numCache>
            </c:numRef>
          </c:val>
          <c:extLst xmlns:c16r2="http://schemas.microsoft.com/office/drawing/2015/06/chart">
            <c:ext xmlns:c16="http://schemas.microsoft.com/office/drawing/2014/chart" uri="{C3380CC4-5D6E-409C-BE32-E72D297353CC}">
              <c16:uniqueId val="{00000004-2AE8-4D10-83AF-13A5AE4D633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AE8-4D10-83AF-13A5AE4D633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2AE8-4D10-83AF-13A5AE4D633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4429</c:v>
                </c:pt>
                <c:pt idx="3">
                  <c:v>3979</c:v>
                </c:pt>
                <c:pt idx="6">
                  <c:v>3429</c:v>
                </c:pt>
                <c:pt idx="9">
                  <c:v>3399</c:v>
                </c:pt>
                <c:pt idx="12">
                  <c:v>3517</c:v>
                </c:pt>
              </c:numCache>
            </c:numRef>
          </c:val>
          <c:extLst xmlns:c16r2="http://schemas.microsoft.com/office/drawing/2015/06/chart">
            <c:ext xmlns:c16="http://schemas.microsoft.com/office/drawing/2014/chart" uri="{C3380CC4-5D6E-409C-BE32-E72D297353CC}">
              <c16:uniqueId val="{00000007-2AE8-4D10-83AF-13A5AE4D633F}"/>
            </c:ext>
          </c:extLst>
        </c:ser>
        <c:gapWidth val="100"/>
        <c:overlap val="100"/>
        <c:axId val="130152704"/>
        <c:axId val="130371968"/>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675</c:v>
                </c:pt>
                <c:pt idx="2">
                  <c:v>#N/A</c:v>
                </c:pt>
                <c:pt idx="3">
                  <c:v>#N/A</c:v>
                </c:pt>
                <c:pt idx="4">
                  <c:v>271</c:v>
                </c:pt>
                <c:pt idx="5">
                  <c:v>#N/A</c:v>
                </c:pt>
                <c:pt idx="6">
                  <c:v>#N/A</c:v>
                </c:pt>
                <c:pt idx="7">
                  <c:v>142</c:v>
                </c:pt>
                <c:pt idx="8">
                  <c:v>#N/A</c:v>
                </c:pt>
                <c:pt idx="9">
                  <c:v>#N/A</c:v>
                </c:pt>
                <c:pt idx="10">
                  <c:v>195</c:v>
                </c:pt>
                <c:pt idx="11">
                  <c:v>#N/A</c:v>
                </c:pt>
                <c:pt idx="12">
                  <c:v>#N/A</c:v>
                </c:pt>
                <c:pt idx="13">
                  <c:v>403</c:v>
                </c:pt>
                <c:pt idx="14">
                  <c:v>#N/A</c:v>
                </c:pt>
              </c:numCache>
            </c:numRef>
          </c:val>
          <c:extLst xmlns:c16r2="http://schemas.microsoft.com/office/drawing/2015/06/chart">
            <c:ext xmlns:c16="http://schemas.microsoft.com/office/drawing/2014/chart" uri="{C3380CC4-5D6E-409C-BE32-E72D297353CC}">
              <c16:uniqueId val="{00000008-2AE8-4D10-83AF-13A5AE4D633F}"/>
            </c:ext>
          </c:extLst>
        </c:ser>
        <c:marker val="1"/>
        <c:axId val="130152704"/>
        <c:axId val="130371968"/>
      </c:lineChart>
      <c:catAx>
        <c:axId val="130152704"/>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0371968"/>
        <c:crosses val="autoZero"/>
        <c:auto val="1"/>
        <c:lblAlgn val="ctr"/>
        <c:lblOffset val="100"/>
        <c:tickLblSkip val="1"/>
        <c:tickMarkSkip val="1"/>
      </c:catAx>
      <c:valAx>
        <c:axId val="130371968"/>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152704"/>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704E-2"/>
          <c:w val="0.86496884859090051"/>
          <c:h val="0.58918212773854961"/>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32228</c:v>
                </c:pt>
                <c:pt idx="5">
                  <c:v>30884</c:v>
                </c:pt>
                <c:pt idx="8">
                  <c:v>29460</c:v>
                </c:pt>
                <c:pt idx="11">
                  <c:v>27893</c:v>
                </c:pt>
                <c:pt idx="14">
                  <c:v>27114</c:v>
                </c:pt>
              </c:numCache>
            </c:numRef>
          </c:val>
          <c:extLst xmlns:c16r2="http://schemas.microsoft.com/office/drawing/2015/06/chart">
            <c:ext xmlns:c16="http://schemas.microsoft.com/office/drawing/2014/chart" uri="{C3380CC4-5D6E-409C-BE32-E72D297353CC}">
              <c16:uniqueId val="{00000000-057F-4329-8F6D-0BD72CEB6DF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10022</c:v>
                </c:pt>
                <c:pt idx="5">
                  <c:v>8912</c:v>
                </c:pt>
                <c:pt idx="8">
                  <c:v>7952</c:v>
                </c:pt>
                <c:pt idx="11">
                  <c:v>7897</c:v>
                </c:pt>
                <c:pt idx="14">
                  <c:v>7591</c:v>
                </c:pt>
              </c:numCache>
            </c:numRef>
          </c:val>
          <c:extLst xmlns:c16r2="http://schemas.microsoft.com/office/drawing/2015/06/chart">
            <c:ext xmlns:c16="http://schemas.microsoft.com/office/drawing/2014/chart" uri="{C3380CC4-5D6E-409C-BE32-E72D297353CC}">
              <c16:uniqueId val="{00000001-057F-4329-8F6D-0BD72CEB6DF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9045</c:v>
                </c:pt>
                <c:pt idx="5">
                  <c:v>10303</c:v>
                </c:pt>
                <c:pt idx="8">
                  <c:v>11179</c:v>
                </c:pt>
                <c:pt idx="11">
                  <c:v>10394</c:v>
                </c:pt>
                <c:pt idx="14">
                  <c:v>11279</c:v>
                </c:pt>
              </c:numCache>
            </c:numRef>
          </c:val>
          <c:extLst xmlns:c16r2="http://schemas.microsoft.com/office/drawing/2015/06/chart">
            <c:ext xmlns:c16="http://schemas.microsoft.com/office/drawing/2014/chart" uri="{C3380CC4-5D6E-409C-BE32-E72D297353CC}">
              <c16:uniqueId val="{00000002-057F-4329-8F6D-0BD72CEB6DF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057F-4329-8F6D-0BD72CEB6DF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057F-4329-8F6D-0BD72CEB6DF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57F-4329-8F6D-0BD72CEB6DF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6235</c:v>
                </c:pt>
                <c:pt idx="3">
                  <c:v>5902</c:v>
                </c:pt>
                <c:pt idx="6">
                  <c:v>5684</c:v>
                </c:pt>
                <c:pt idx="9">
                  <c:v>5674</c:v>
                </c:pt>
                <c:pt idx="12">
                  <c:v>5542</c:v>
                </c:pt>
              </c:numCache>
            </c:numRef>
          </c:val>
          <c:extLst xmlns:c16r2="http://schemas.microsoft.com/office/drawing/2015/06/chart">
            <c:ext xmlns:c16="http://schemas.microsoft.com/office/drawing/2014/chart" uri="{C3380CC4-5D6E-409C-BE32-E72D297353CC}">
              <c16:uniqueId val="{00000006-057F-4329-8F6D-0BD72CEB6DF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1369</c:v>
                </c:pt>
                <c:pt idx="3">
                  <c:v>1289</c:v>
                </c:pt>
                <c:pt idx="6">
                  <c:v>1197</c:v>
                </c:pt>
                <c:pt idx="9">
                  <c:v>1067</c:v>
                </c:pt>
                <c:pt idx="12">
                  <c:v>1260</c:v>
                </c:pt>
              </c:numCache>
            </c:numRef>
          </c:val>
          <c:extLst xmlns:c16r2="http://schemas.microsoft.com/office/drawing/2015/06/chart">
            <c:ext xmlns:c16="http://schemas.microsoft.com/office/drawing/2014/chart" uri="{C3380CC4-5D6E-409C-BE32-E72D297353CC}">
              <c16:uniqueId val="{00000007-057F-4329-8F6D-0BD72CEB6DF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5781</c:v>
                </c:pt>
                <c:pt idx="3">
                  <c:v>5220</c:v>
                </c:pt>
                <c:pt idx="6">
                  <c:v>4935</c:v>
                </c:pt>
                <c:pt idx="9">
                  <c:v>5155</c:v>
                </c:pt>
                <c:pt idx="12">
                  <c:v>5414</c:v>
                </c:pt>
              </c:numCache>
            </c:numRef>
          </c:val>
          <c:extLst xmlns:c16r2="http://schemas.microsoft.com/office/drawing/2015/06/chart">
            <c:ext xmlns:c16="http://schemas.microsoft.com/office/drawing/2014/chart" uri="{C3380CC4-5D6E-409C-BE32-E72D297353CC}">
              <c16:uniqueId val="{00000008-057F-4329-8F6D-0BD72CEB6DF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1010</c:v>
                </c:pt>
                <c:pt idx="3">
                  <c:v>872</c:v>
                </c:pt>
                <c:pt idx="6">
                  <c:v>743</c:v>
                </c:pt>
                <c:pt idx="9">
                  <c:v>626</c:v>
                </c:pt>
                <c:pt idx="12">
                  <c:v>555</c:v>
                </c:pt>
              </c:numCache>
            </c:numRef>
          </c:val>
          <c:extLst xmlns:c16r2="http://schemas.microsoft.com/office/drawing/2015/06/chart">
            <c:ext xmlns:c16="http://schemas.microsoft.com/office/drawing/2014/chart" uri="{C3380CC4-5D6E-409C-BE32-E72D297353CC}">
              <c16:uniqueId val="{00000009-057F-4329-8F6D-0BD72CEB6DF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30799</c:v>
                </c:pt>
                <c:pt idx="3">
                  <c:v>29508</c:v>
                </c:pt>
                <c:pt idx="6">
                  <c:v>29087</c:v>
                </c:pt>
                <c:pt idx="9">
                  <c:v>27550</c:v>
                </c:pt>
                <c:pt idx="12">
                  <c:v>26523</c:v>
                </c:pt>
              </c:numCache>
            </c:numRef>
          </c:val>
          <c:extLst xmlns:c16r2="http://schemas.microsoft.com/office/drawing/2015/06/chart">
            <c:ext xmlns:c16="http://schemas.microsoft.com/office/drawing/2014/chart" uri="{C3380CC4-5D6E-409C-BE32-E72D297353CC}">
              <c16:uniqueId val="{0000000A-057F-4329-8F6D-0BD72CEB6DFA}"/>
            </c:ext>
          </c:extLst>
        </c:ser>
        <c:gapWidth val="100"/>
        <c:overlap val="100"/>
        <c:axId val="130661376"/>
        <c:axId val="130671744"/>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extLst xmlns:c16r2="http://schemas.microsoft.com/office/drawing/2015/06/chart">
            <c:ext xmlns:c16="http://schemas.microsoft.com/office/drawing/2014/chart" uri="{C3380CC4-5D6E-409C-BE32-E72D297353CC}">
              <c16:uniqueId val="{0000000B-057F-4329-8F6D-0BD72CEB6DFA}"/>
            </c:ext>
          </c:extLst>
        </c:ser>
        <c:marker val="1"/>
        <c:axId val="130661376"/>
        <c:axId val="130671744"/>
      </c:lineChart>
      <c:catAx>
        <c:axId val="130661376"/>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0671744"/>
        <c:crosses val="autoZero"/>
        <c:auto val="1"/>
        <c:lblAlgn val="ctr"/>
        <c:lblOffset val="100"/>
        <c:tickLblSkip val="1"/>
        <c:tickMarkSkip val="1"/>
      </c:catAx>
      <c:valAx>
        <c:axId val="130671744"/>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661376"/>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0650824609222052"/>
          <c:y val="7.7726262125611276E-2"/>
          <c:w val="0.89122665696781667"/>
          <c:h val="0.85862490608254594"/>
        </c:manualLayout>
      </c:layout>
      <c:barChart>
        <c:barDir val="col"/>
        <c:grouping val="stacked"/>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cat>
            <c:strRef>
              <c:f>データシート!$B$71:$D$71</c:f>
              <c:strCache>
                <c:ptCount val="3"/>
                <c:pt idx="0">
                  <c:v>H27</c:v>
                </c:pt>
                <c:pt idx="1">
                  <c:v>H28</c:v>
                </c:pt>
                <c:pt idx="2">
                  <c:v>H29</c:v>
                </c:pt>
              </c:strCache>
            </c:strRef>
          </c:cat>
          <c:val>
            <c:numRef>
              <c:f>データシート!$B$72:$D$72</c:f>
              <c:numCache>
                <c:formatCode>#,##0;"▲ "#,##0</c:formatCode>
                <c:ptCount val="3"/>
                <c:pt idx="0">
                  <c:v>3835</c:v>
                </c:pt>
                <c:pt idx="1">
                  <c:v>2543</c:v>
                </c:pt>
                <c:pt idx="2">
                  <c:v>2864</c:v>
                </c:pt>
              </c:numCache>
            </c:numRef>
          </c:val>
          <c:extLst xmlns:c16r2="http://schemas.microsoft.com/office/drawing/2015/06/chart">
            <c:ext xmlns:c16="http://schemas.microsoft.com/office/drawing/2014/chart" uri="{C3380CC4-5D6E-409C-BE32-E72D297353CC}">
              <c16:uniqueId val="{00000000-312C-47AB-87DB-4599801BB3E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cat>
            <c:strRef>
              <c:f>データシート!$B$71:$D$71</c:f>
              <c:strCache>
                <c:ptCount val="3"/>
                <c:pt idx="0">
                  <c:v>H27</c:v>
                </c:pt>
                <c:pt idx="1">
                  <c:v>H28</c:v>
                </c:pt>
                <c:pt idx="2">
                  <c:v>H29</c:v>
                </c:pt>
              </c:strCache>
            </c:strRef>
          </c:cat>
          <c:val>
            <c:numRef>
              <c:f>データシート!$B$73:$D$73</c:f>
              <c:numCache>
                <c:formatCode>#,##0;"▲ "#,##0</c:formatCode>
                <c:ptCount val="3"/>
                <c:pt idx="0">
                  <c:v>204</c:v>
                </c:pt>
                <c:pt idx="1">
                  <c:v>205</c:v>
                </c:pt>
                <c:pt idx="2">
                  <c:v>105</c:v>
                </c:pt>
              </c:numCache>
            </c:numRef>
          </c:val>
          <c:extLst xmlns:c16r2="http://schemas.microsoft.com/office/drawing/2015/06/chart">
            <c:ext xmlns:c16="http://schemas.microsoft.com/office/drawing/2014/chart" uri="{C3380CC4-5D6E-409C-BE32-E72D297353CC}">
              <c16:uniqueId val="{00000001-312C-47AB-87DB-4599801BB3E0}"/>
            </c:ext>
          </c:extLst>
        </c:ser>
        <c:ser>
          <c:idx val="1"/>
          <c:order val="2"/>
          <c:tx>
            <c:strRef>
              <c:f>データシート!$A$74</c:f>
              <c:strCache>
                <c:ptCount val="1"/>
                <c:pt idx="0">
                  <c:v>その他特定目的基金</c:v>
                </c:pt>
              </c:strCache>
            </c:strRef>
          </c:tx>
          <c:spPr>
            <a:solidFill>
              <a:srgbClr val="2E75B6"/>
            </a:solidFill>
            <a:ln>
              <a:noFill/>
            </a:ln>
          </c:spPr>
          <c:cat>
            <c:strRef>
              <c:f>データシート!$B$71:$D$71</c:f>
              <c:strCache>
                <c:ptCount val="3"/>
                <c:pt idx="0">
                  <c:v>H27</c:v>
                </c:pt>
                <c:pt idx="1">
                  <c:v>H28</c:v>
                </c:pt>
                <c:pt idx="2">
                  <c:v>H29</c:v>
                </c:pt>
              </c:strCache>
            </c:strRef>
          </c:cat>
          <c:val>
            <c:numRef>
              <c:f>データシート!$B$74:$D$74</c:f>
              <c:numCache>
                <c:formatCode>#,##0;"▲ "#,##0</c:formatCode>
                <c:ptCount val="3"/>
                <c:pt idx="0">
                  <c:v>6061</c:v>
                </c:pt>
                <c:pt idx="1">
                  <c:v>6323</c:v>
                </c:pt>
                <c:pt idx="2">
                  <c:v>6936</c:v>
                </c:pt>
              </c:numCache>
            </c:numRef>
          </c:val>
          <c:extLst xmlns:c16r2="http://schemas.microsoft.com/office/drawing/2015/06/chart">
            <c:ext xmlns:c16="http://schemas.microsoft.com/office/drawing/2014/chart" uri="{C3380CC4-5D6E-409C-BE32-E72D297353CC}">
              <c16:uniqueId val="{00000002-312C-47AB-87DB-4599801BB3E0}"/>
            </c:ext>
          </c:extLst>
        </c:ser>
        <c:gapWidth val="120"/>
        <c:overlap val="100"/>
        <c:axId val="130518400"/>
        <c:axId val="130532480"/>
      </c:barChart>
      <c:catAx>
        <c:axId val="130518400"/>
        <c:scaling>
          <c:orientation val="minMax"/>
        </c:scaling>
        <c:axPos val="b"/>
        <c:numFmt formatCode="General" sourceLinked="1"/>
        <c:maj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30532480"/>
        <c:crosses val="autoZero"/>
        <c:auto val="1"/>
        <c:lblAlgn val="ctr"/>
        <c:lblOffset val="100"/>
        <c:tickLblSkip val="1"/>
        <c:tickMarkSkip val="1"/>
      </c:catAx>
      <c:valAx>
        <c:axId val="130532480"/>
        <c:scaling>
          <c:orientation val="minMax"/>
        </c:scaling>
        <c:axPos val="l"/>
        <c:majorGridlines>
          <c:spPr>
            <a:ln w="3175">
              <a:solidFill>
                <a:srgbClr val="000000"/>
              </a:solidFill>
              <a:prstDash val="solid"/>
            </a:ln>
          </c:spPr>
        </c:majorGridlines>
        <c:numFmt formatCode="#,##0;&quot;▲ &quot;#,##0" sourceLinked="0"/>
        <c:majorTickMark val="in"/>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30518400"/>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0810551445779104"/>
          <c:y val="4.9232005384860722E-2"/>
          <c:w val="0.85776160330282836"/>
          <c:h val="0.77957208266474864"/>
        </c:manualLayout>
      </c:layout>
      <c:scatterChart>
        <c:scatterStyle val="lineMarker"/>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Val val="1"/>
              <c:extLst xmlns:c16r2="http://schemas.microsoft.com/office/drawing/2015/06/chart">
                <c:ext xmlns:c15="http://schemas.microsoft.com/office/drawing/2012/chart" uri="{CE6537A1-D6FC-4f65-9D91-7224C49458BB}">
                  <c15:dlblFieldTable>
                    <c15:dlblFTEntry>
                      <c15:txfldGUID>{DE856596-51E7-4BAF-8B0D-620CDE0295DB}</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B507-4AFC-A59A-CA23880E7E08}"/>
                </c:ext>
              </c:extLst>
            </c:dLbl>
            <c:dLbl>
              <c:idx val="1"/>
              <c:tx>
                <c:strRef>
                  <c:f>#REF!</c:f>
                  <c:strCache>
                    <c:ptCount val="1"/>
                    <c:pt idx="0">
                      <c:v>#REF!</c:v>
                    </c:pt>
                  </c:strCache>
                </c:strRef>
              </c:tx>
              <c:dLblPos val="t"/>
              <c:showVal val="1"/>
              <c:extLst xmlns:c16r2="http://schemas.microsoft.com/office/drawing/2015/06/chart">
                <c:ext xmlns:c15="http://schemas.microsoft.com/office/drawing/2012/chart" uri="{CE6537A1-D6FC-4f65-9D91-7224C49458BB}">
                  <c15:dlblFieldTable>
                    <c15:dlblFTEntry>
                      <c15:txfldGUID>{5D276D19-1AD9-450C-98EA-CA95519DE919}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507-4AFC-A59A-CA23880E7E08}"/>
                </c:ext>
              </c:extLst>
            </c:dLbl>
            <c:dLbl>
              <c:idx val="2"/>
              <c:tx>
                <c:strRef>
                  <c:f>#REF!</c:f>
                  <c:strCache>
                    <c:ptCount val="1"/>
                    <c:pt idx="0">
                      <c:v>#REF!</c:v>
                    </c:pt>
                  </c:strCache>
                </c:strRef>
              </c:tx>
              <c:dLblPos val="t"/>
              <c:showVal val="1"/>
              <c:extLst xmlns:c16r2="http://schemas.microsoft.com/office/drawing/2015/06/chart">
                <c:ext xmlns:c15="http://schemas.microsoft.com/office/drawing/2012/chart" uri="{CE6537A1-D6FC-4f65-9D91-7224C49458BB}">
                  <c15:dlblFieldTable>
                    <c15:dlblFTEntry>
                      <c15:txfldGUID>{2CA58E2E-FDC6-459B-AE1D-34DA1A14CD76}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507-4AFC-A59A-CA23880E7E08}"/>
                </c:ext>
              </c:extLst>
            </c:dLbl>
            <c:dLbl>
              <c:idx val="3"/>
              <c:tx>
                <c:strRef>
                  <c:f>#REF!</c:f>
                  <c:strCache>
                    <c:ptCount val="1"/>
                    <c:pt idx="0">
                      <c:v>#REF!</c:v>
                    </c:pt>
                  </c:strCache>
                </c:strRef>
              </c:tx>
              <c:dLblPos val="t"/>
              <c:showVal val="1"/>
              <c:extLst xmlns:c16r2="http://schemas.microsoft.com/office/drawing/2015/06/chart">
                <c:ext xmlns:c15="http://schemas.microsoft.com/office/drawing/2012/chart" uri="{CE6537A1-D6FC-4f65-9D91-7224C49458BB}">
                  <c15:dlblFieldTable>
                    <c15:dlblFTEntry>
                      <c15:txfldGUID>{44F4D52C-1784-46EE-88D1-A571FDA9C68B}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507-4AFC-A59A-CA23880E7E08}"/>
                </c:ext>
              </c:extLst>
            </c:dLbl>
            <c:dLbl>
              <c:idx val="4"/>
              <c:tx>
                <c:strRef>
                  <c:f>#REF!</c:f>
                  <c:strCache>
                    <c:ptCount val="1"/>
                    <c:pt idx="0">
                      <c:v>#REF!</c:v>
                    </c:pt>
                  </c:strCache>
                </c:strRef>
              </c:tx>
              <c:dLblPos val="t"/>
              <c:showVal val="1"/>
              <c:extLst xmlns:c16r2="http://schemas.microsoft.com/office/drawing/2015/06/chart">
                <c:ext xmlns:c15="http://schemas.microsoft.com/office/drawing/2012/chart" uri="{CE6537A1-D6FC-4f65-9D91-7224C49458BB}">
                  <c15:dlblFieldTable>
                    <c15:dlblFTEntry>
                      <c15:txfldGUID>{1012301E-D32F-44FF-89B2-D958ECF20732}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507-4AFC-A59A-CA23880E7E08}"/>
                </c:ext>
              </c:extLst>
            </c:dLbl>
            <c:dLbl>
              <c:idx val="8"/>
              <c:tx>
                <c:strRef>
                  <c:f>公会計指標分析・財政指標組合せ分析表!$BX$50</c:f>
                  <c:strCache>
                    <c:ptCount val="1"/>
                    <c:pt idx="0">
                      <c:v>H26</c:v>
                    </c:pt>
                  </c:strCache>
                </c:strRef>
              </c:tx>
              <c:dLblPos val="t"/>
              <c:showVal val="1"/>
              <c:extLst xmlns:c16r2="http://schemas.microsoft.com/office/drawing/2015/06/chart">
                <c:ext xmlns:c15="http://schemas.microsoft.com/office/drawing/2012/chart" uri="{CE6537A1-D6FC-4f65-9D91-7224C49458BB}">
                  <c15:dlblFieldTable>
                    <c15:dlblFTEntry>
                      <c15:txfldGUID>{9E3590A8-CF68-4C39-A96F-DB18D4AD91B1}</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B507-4AFC-A59A-CA23880E7E08}"/>
                </c:ext>
              </c:extLst>
            </c:dLbl>
            <c:dLbl>
              <c:idx val="16"/>
              <c:tx>
                <c:strRef>
                  <c:f>公会計指標分析・財政指標組合せ分析表!$CF$50</c:f>
                  <c:strCache>
                    <c:ptCount val="1"/>
                    <c:pt idx="0">
                      <c:v>H27</c:v>
                    </c:pt>
                  </c:strCache>
                </c:strRef>
              </c:tx>
              <c:dLblPos val="t"/>
              <c:showVal val="1"/>
              <c:extLst xmlns:c16r2="http://schemas.microsoft.com/office/drawing/2015/06/chart">
                <c:ext xmlns:c15="http://schemas.microsoft.com/office/drawing/2012/chart" uri="{CE6537A1-D6FC-4f65-9D91-7224C49458BB}">
                  <c15:dlblFieldTable>
                    <c15:dlblFTEntry>
                      <c15:txfldGUID>{ED54A528-DBD7-44B4-9C63-3E63320149DA}</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B507-4AFC-A59A-CA23880E7E08}"/>
                </c:ext>
              </c:extLst>
            </c:dLbl>
            <c:dLbl>
              <c:idx val="24"/>
              <c:tx>
                <c:strRef>
                  <c:f>公会計指標分析・財政指標組合せ分析表!$CN$50</c:f>
                  <c:strCache>
                    <c:ptCount val="1"/>
                    <c:pt idx="0">
                      <c:v>H28</c:v>
                    </c:pt>
                  </c:strCache>
                </c:strRef>
              </c:tx>
              <c:dLblPos val="t"/>
              <c:showVal val="1"/>
              <c:extLst xmlns:c16r2="http://schemas.microsoft.com/office/drawing/2015/06/chart">
                <c:ext xmlns:c15="http://schemas.microsoft.com/office/drawing/2012/chart" uri="{CE6537A1-D6FC-4f65-9D91-7224C49458BB}">
                  <c15:dlblFieldTable>
                    <c15:dlblFTEntry>
                      <c15:txfldGUID>{296D4CD2-ABB7-4CD8-BB4B-ABB7EE1FEA92}</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B507-4AFC-A59A-CA23880E7E08}"/>
                </c:ext>
              </c:extLst>
            </c:dLbl>
            <c:dLbl>
              <c:idx val="32"/>
              <c:tx>
                <c:strRef>
                  <c:f>公会計指標分析・財政指標組合せ分析表!$CV$50</c:f>
                  <c:strCache>
                    <c:ptCount val="1"/>
                    <c:pt idx="0">
                      <c:v>H29</c:v>
                    </c:pt>
                  </c:strCache>
                </c:strRef>
              </c:tx>
              <c:dLblPos val="t"/>
              <c:showVal val="1"/>
              <c:extLst xmlns:c16r2="http://schemas.microsoft.com/office/drawing/2015/06/chart">
                <c:ext xmlns:c15="http://schemas.microsoft.com/office/drawing/2012/chart" uri="{CE6537A1-D6FC-4f65-9D91-7224C49458BB}">
                  <c15:dlblFieldTable>
                    <c15:dlblFTEntry>
                      <c15:txfldGUID>{C2175F7C-300A-4D98-9613-626E0CD6163C}</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B507-4AFC-A59A-CA23880E7E0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63.6</c:v>
                </c:pt>
              </c:numCache>
            </c:numRef>
          </c:xVal>
          <c:yVal>
            <c:numRef>
              <c:f>公会計指標分析・財政指標組合せ分析表!$BP$51:$DC$51</c:f>
              <c:numCache>
                <c:formatCode>#,##0.0;"▲ "#,##0.0</c:formatCode>
                <c:ptCount val="40"/>
              </c:numCache>
            </c:numRef>
          </c:yVal>
          <c:extLst xmlns:c16r2="http://schemas.microsoft.com/office/drawing/2015/06/chart">
            <c:ext xmlns:c16="http://schemas.microsoft.com/office/drawing/2014/chart" uri="{C3380CC4-5D6E-409C-BE32-E72D297353CC}">
              <c16:uniqueId val="{00000009-B507-4AFC-A59A-CA23880E7E0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extLst xmlns:c16r2="http://schemas.microsoft.com/office/drawing/2015/06/chart">
                <c:ext xmlns:c15="http://schemas.microsoft.com/office/drawing/2012/chart" uri="{CE6537A1-D6FC-4f65-9D91-7224C49458BB}">
                  <c15:dlblFieldTable>
                    <c15:dlblFTEntry>
                      <c15:txfldGUID>{88E72893-8888-435F-A154-D618B77E0E5B}</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B507-4AFC-A59A-CA23880E7E08}"/>
                </c:ext>
              </c:extLst>
            </c:dLbl>
            <c:dLbl>
              <c:idx val="1"/>
              <c:tx>
                <c:strRef>
                  <c:f>#REF!</c:f>
                  <c:strCache>
                    <c:ptCount val="1"/>
                    <c:pt idx="0">
                      <c:v>#REF!</c:v>
                    </c:pt>
                  </c:strCache>
                </c:strRef>
              </c:tx>
              <c:dLblPos val="t"/>
              <c:extLst xmlns:c16r2="http://schemas.microsoft.com/office/drawing/2015/06/chart">
                <c:ext xmlns:c15="http://schemas.microsoft.com/office/drawing/2012/chart" uri="{CE6537A1-D6FC-4f65-9D91-7224C49458BB}">
                  <c15:dlblFieldTable>
                    <c15:dlblFTEntry>
                      <c15:txfldGUID>{CD988B5F-FAE5-42A2-85A0-24126798A4FA}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507-4AFC-A59A-CA23880E7E08}"/>
                </c:ext>
              </c:extLst>
            </c:dLbl>
            <c:dLbl>
              <c:idx val="2"/>
              <c:tx>
                <c:strRef>
                  <c:f>#REF!</c:f>
                  <c:strCache>
                    <c:ptCount val="1"/>
                    <c:pt idx="0">
                      <c:v>#REF!</c:v>
                    </c:pt>
                  </c:strCache>
                </c:strRef>
              </c:tx>
              <c:dLblPos val="t"/>
              <c:extLst xmlns:c16r2="http://schemas.microsoft.com/office/drawing/2015/06/chart">
                <c:ext xmlns:c15="http://schemas.microsoft.com/office/drawing/2012/chart" uri="{CE6537A1-D6FC-4f65-9D91-7224C49458BB}">
                  <c15:dlblFieldTable>
                    <c15:dlblFTEntry>
                      <c15:txfldGUID>{70F8663F-C13A-4449-9194-4E65032E3EA5}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507-4AFC-A59A-CA23880E7E08}"/>
                </c:ext>
              </c:extLst>
            </c:dLbl>
            <c:dLbl>
              <c:idx val="3"/>
              <c:tx>
                <c:strRef>
                  <c:f>#REF!</c:f>
                  <c:strCache>
                    <c:ptCount val="1"/>
                    <c:pt idx="0">
                      <c:v>#REF!</c:v>
                    </c:pt>
                  </c:strCache>
                </c:strRef>
              </c:tx>
              <c:dLblPos val="t"/>
              <c:extLst xmlns:c16r2="http://schemas.microsoft.com/office/drawing/2015/06/chart">
                <c:ext xmlns:c15="http://schemas.microsoft.com/office/drawing/2012/chart" uri="{CE6537A1-D6FC-4f65-9D91-7224C49458BB}">
                  <c15:dlblFieldTable>
                    <c15:dlblFTEntry>
                      <c15:txfldGUID>{5D2F4CF5-BCA2-4225-A056-8CE8DE41075A}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507-4AFC-A59A-CA23880E7E08}"/>
                </c:ext>
              </c:extLst>
            </c:dLbl>
            <c:dLbl>
              <c:idx val="4"/>
              <c:tx>
                <c:strRef>
                  <c:f>#REF!</c:f>
                  <c:strCache>
                    <c:ptCount val="1"/>
                    <c:pt idx="0">
                      <c:v>#REF!</c:v>
                    </c:pt>
                  </c:strCache>
                </c:strRef>
              </c:tx>
              <c:dLblPos val="t"/>
              <c:extLst xmlns:c16r2="http://schemas.microsoft.com/office/drawing/2015/06/chart">
                <c:ext xmlns:c15="http://schemas.microsoft.com/office/drawing/2012/chart" uri="{CE6537A1-D6FC-4f65-9D91-7224C49458BB}">
                  <c15:dlblFieldTable>
                    <c15:dlblFTEntry>
                      <c15:txfldGUID>{8C77B443-B26E-488B-8DD0-997F456C485A}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507-4AFC-A59A-CA23880E7E08}"/>
                </c:ext>
              </c:extLst>
            </c:dLbl>
            <c:dLbl>
              <c:idx val="8"/>
              <c:tx>
                <c:strRef>
                  <c:f>公会計指標分析・財政指標組合せ分析表!$BX$50</c:f>
                  <c:strCache>
                    <c:ptCount val="1"/>
                    <c:pt idx="0">
                      <c:v>H26</c:v>
                    </c:pt>
                  </c:strCache>
                </c:strRef>
              </c:tx>
              <c:dLblPos val="t"/>
              <c:showVal val="1"/>
              <c:extLst xmlns:c16r2="http://schemas.microsoft.com/office/drawing/2015/06/chart">
                <c:ext xmlns:c15="http://schemas.microsoft.com/office/drawing/2012/chart" uri="{CE6537A1-D6FC-4f65-9D91-7224C49458BB}">
                  <c15:dlblFieldTable>
                    <c15:dlblFTEntry>
                      <c15:txfldGUID>{0B7C2E8C-B896-4C6F-AD87-74374B2E19EF}</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B507-4AFC-A59A-CA23880E7E08}"/>
                </c:ext>
              </c:extLst>
            </c:dLbl>
            <c:dLbl>
              <c:idx val="16"/>
              <c:tx>
                <c:strRef>
                  <c:f>公会計指標分析・財政指標組合せ分析表!$CF$50</c:f>
                  <c:strCache>
                    <c:ptCount val="1"/>
                    <c:pt idx="0">
                      <c:v>H27</c:v>
                    </c:pt>
                  </c:strCache>
                </c:strRef>
              </c:tx>
              <c:dLblPos val="t"/>
              <c:showVal val="1"/>
              <c:extLst xmlns:c16r2="http://schemas.microsoft.com/office/drawing/2015/06/chart">
                <c:ext xmlns:c15="http://schemas.microsoft.com/office/drawing/2012/chart" uri="{CE6537A1-D6FC-4f65-9D91-7224C49458BB}">
                  <c15:dlblFieldTable>
                    <c15:dlblFTEntry>
                      <c15:txfldGUID>{51139B54-B656-4E9E-9DBD-A4B5FA76F79B}</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B507-4AFC-A59A-CA23880E7E08}"/>
                </c:ext>
              </c:extLst>
            </c:dLbl>
            <c:dLbl>
              <c:idx val="24"/>
              <c:layout/>
              <c:tx>
                <c:strRef>
                  <c:f>公会計指標分析・財政指標組合せ分析表!$CN$50</c:f>
                  <c:strCache>
                    <c:ptCount val="1"/>
                    <c:pt idx="0">
                      <c:v>H28</c:v>
                    </c:pt>
                  </c:strCache>
                </c:strRef>
              </c:tx>
              <c:dLblPos val="r"/>
              <c:showVal val="1"/>
              <c:extLst xmlns:c16r2="http://schemas.microsoft.com/office/drawing/2015/06/chart">
                <c:ext xmlns:c15="http://schemas.microsoft.com/office/drawing/2012/chart" uri="{CE6537A1-D6FC-4f65-9D91-7224C49458BB}">
                  <c15:dlblFieldTable>
                    <c15:dlblFTEntry>
                      <c15:txfldGUID>{E06D330A-4E07-46D1-9CE2-B92FE9197DB1}</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B507-4AFC-A59A-CA23880E7E08}"/>
                </c:ext>
              </c:extLst>
            </c:dLbl>
            <c:dLbl>
              <c:idx val="32"/>
              <c:tx>
                <c:strRef>
                  <c:f>公会計指標分析・財政指標組合せ分析表!$CV$50</c:f>
                  <c:strCache>
                    <c:ptCount val="1"/>
                    <c:pt idx="0">
                      <c:v>H29</c:v>
                    </c:pt>
                  </c:strCache>
                </c:strRef>
              </c:tx>
              <c:dLblPos val="t"/>
              <c:showVal val="1"/>
              <c:extLst xmlns:c16r2="http://schemas.microsoft.com/office/drawing/2015/06/chart">
                <c:ext xmlns:c15="http://schemas.microsoft.com/office/drawing/2012/chart" uri="{CE6537A1-D6FC-4f65-9D91-7224C49458BB}">
                  <c15:dlblFieldTable>
                    <c15:dlblFTEntry>
                      <c15:txfldGUID>{1FE4EBFA-44E4-421B-BC22-6439158BE65B}</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B507-4AFC-A59A-CA23880E7E0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58.6</c:v>
                </c:pt>
              </c:numCache>
            </c:numRef>
          </c:xVal>
          <c:yVal>
            <c:numRef>
              <c:f>公会計指標分析・財政指標組合せ分析表!$BP$55:$DC$55</c:f>
              <c:numCache>
                <c:formatCode>#,##0.0;"▲ "#,##0.0</c:formatCode>
                <c:ptCount val="40"/>
                <c:pt idx="24">
                  <c:v>16.600000000000001</c:v>
                </c:pt>
              </c:numCache>
            </c:numRef>
          </c:yVal>
          <c:extLst xmlns:c16r2="http://schemas.microsoft.com/office/drawing/2015/06/chart">
            <c:ext xmlns:c16="http://schemas.microsoft.com/office/drawing/2014/chart" uri="{C3380CC4-5D6E-409C-BE32-E72D297353CC}">
              <c16:uniqueId val="{00000013-B507-4AFC-A59A-CA23880E7E08}"/>
            </c:ext>
          </c:extLst>
        </c:ser>
        <c:dLbls>
          <c:showVal val="1"/>
        </c:dLbls>
        <c:axId val="131383680"/>
        <c:axId val="131385600"/>
      </c:scatterChart>
      <c:valAx>
        <c:axId val="131383680"/>
        <c:scaling>
          <c:orientation val="minMax"/>
          <c:max val="70.399999999999991"/>
          <c:min val="46.8"/>
        </c:scaling>
        <c:axPos val="b"/>
        <c:title>
          <c:tx>
            <c:rich>
              <a:bodyPr/>
              <a:lstStyle/>
              <a:p>
                <a:pPr>
                  <a:defRPr/>
                </a:pPr>
                <a:r>
                  <a:rPr lang="ja-JP" altLang="en-US" sz="1050" b="0"/>
                  <a:t>有形固定資産減価償却率</a:t>
                </a:r>
              </a:p>
            </c:rich>
          </c:tx>
          <c:layout>
            <c:manualLayout>
              <c:xMode val="edge"/>
              <c:yMode val="edge"/>
              <c:x val="0.41341562393161924"/>
              <c:y val="0.90792951587388471"/>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1385600"/>
        <c:crosses val="autoZero"/>
        <c:crossBetween val="midCat"/>
      </c:valAx>
      <c:valAx>
        <c:axId val="131385600"/>
        <c:scaling>
          <c:orientation val="minMax"/>
          <c:max val="20"/>
          <c:min val="13.2"/>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82"/>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31383680"/>
        <c:crosses val="autoZero"/>
        <c:crossBetween val="midCat"/>
      </c:valAx>
      <c:spPr>
        <a:solidFill>
          <a:srgbClr val="E6FFD5"/>
        </a:solidFill>
        <a:ln w="19050">
          <a:solidFill>
            <a:sysClr val="windowText" lastClr="000000"/>
          </a:solidFill>
        </a:ln>
      </c:spPr>
    </c:plotArea>
    <c:plotVisOnly val="1"/>
    <c:dispBlanksAs val="span"/>
  </c:chart>
  <c:spPr>
    <a:noFill/>
    <a:ln>
      <a:noFill/>
    </a:ln>
  </c:spPr>
  <c:printSettings>
    <c:headerFooter/>
    <c:pageMargins b="0.75000000000000167" l="0.70000000000000062" r="0.70000000000000062" t="0.75000000000000167"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1084499838569034"/>
          <c:y val="4.7159594500132108E-2"/>
          <c:w val="0.84753599996779949"/>
          <c:h val="0.7791387342271735"/>
        </c:manualLayout>
      </c:layout>
      <c:scatterChart>
        <c:scatterStyle val="lineMarker"/>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Val val="1"/>
              <c:extLst xmlns:c16r2="http://schemas.microsoft.com/office/drawing/2015/06/chart">
                <c:ext xmlns:c15="http://schemas.microsoft.com/office/drawing/2012/chart" uri="{CE6537A1-D6FC-4f65-9D91-7224C49458BB}">
                  <c15:dlblFieldTable>
                    <c15:dlblFTEntry>
                      <c15:txfldGUID>{A4962F7A-B9CB-4559-B62F-5F4305886B44}</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A82C-4DC7-88F5-B3843372DE52}"/>
                </c:ext>
              </c:extLst>
            </c:dLbl>
            <c:dLbl>
              <c:idx val="1"/>
              <c:tx>
                <c:strRef>
                  <c:f>#REF!</c:f>
                  <c:strCache>
                    <c:ptCount val="1"/>
                    <c:pt idx="0">
                      <c:v>#REF!</c:v>
                    </c:pt>
                  </c:strCache>
                </c:strRef>
              </c:tx>
              <c:dLblPos val="t"/>
              <c:showVal val="1"/>
              <c:extLst xmlns:c16r2="http://schemas.microsoft.com/office/drawing/2015/06/chart">
                <c:ext xmlns:c15="http://schemas.microsoft.com/office/drawing/2012/chart" uri="{CE6537A1-D6FC-4f65-9D91-7224C49458BB}">
                  <c15:dlblFieldTable>
                    <c15:dlblFTEntry>
                      <c15:txfldGUID>{7AEC2F6A-24FF-4618-9525-06D55B32F186}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82C-4DC7-88F5-B3843372DE52}"/>
                </c:ext>
              </c:extLst>
            </c:dLbl>
            <c:dLbl>
              <c:idx val="2"/>
              <c:tx>
                <c:strRef>
                  <c:f>#REF!</c:f>
                  <c:strCache>
                    <c:ptCount val="1"/>
                    <c:pt idx="0">
                      <c:v>#REF!</c:v>
                    </c:pt>
                  </c:strCache>
                </c:strRef>
              </c:tx>
              <c:dLblPos val="t"/>
              <c:showVal val="1"/>
              <c:extLst xmlns:c16r2="http://schemas.microsoft.com/office/drawing/2015/06/chart">
                <c:ext xmlns:c15="http://schemas.microsoft.com/office/drawing/2012/chart" uri="{CE6537A1-D6FC-4f65-9D91-7224C49458BB}">
                  <c15:dlblFieldTable>
                    <c15:dlblFTEntry>
                      <c15:txfldGUID>{767FC8A9-256B-4DAB-B233-06CC156B015A}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82C-4DC7-88F5-B3843372DE52}"/>
                </c:ext>
              </c:extLst>
            </c:dLbl>
            <c:dLbl>
              <c:idx val="3"/>
              <c:tx>
                <c:strRef>
                  <c:f>#REF!</c:f>
                  <c:strCache>
                    <c:ptCount val="1"/>
                    <c:pt idx="0">
                      <c:v>#REF!</c:v>
                    </c:pt>
                  </c:strCache>
                </c:strRef>
              </c:tx>
              <c:dLblPos val="t"/>
              <c:showVal val="1"/>
              <c:extLst xmlns:c16r2="http://schemas.microsoft.com/office/drawing/2015/06/chart">
                <c:ext xmlns:c15="http://schemas.microsoft.com/office/drawing/2012/chart" uri="{CE6537A1-D6FC-4f65-9D91-7224C49458BB}">
                  <c15:dlblFieldTable>
                    <c15:dlblFTEntry>
                      <c15:txfldGUID>{45C39C24-49C7-4CC4-B2E5-B37FC8B101DB}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82C-4DC7-88F5-B3843372DE52}"/>
                </c:ext>
              </c:extLst>
            </c:dLbl>
            <c:dLbl>
              <c:idx val="4"/>
              <c:tx>
                <c:strRef>
                  <c:f>#REF!</c:f>
                  <c:strCache>
                    <c:ptCount val="1"/>
                    <c:pt idx="0">
                      <c:v>#REF!</c:v>
                    </c:pt>
                  </c:strCache>
                </c:strRef>
              </c:tx>
              <c:dLblPos val="t"/>
              <c:showVal val="1"/>
              <c:extLst xmlns:c16r2="http://schemas.microsoft.com/office/drawing/2015/06/chart">
                <c:ext xmlns:c15="http://schemas.microsoft.com/office/drawing/2012/chart" uri="{CE6537A1-D6FC-4f65-9D91-7224C49458BB}">
                  <c15:dlblFieldTable>
                    <c15:dlblFTEntry>
                      <c15:txfldGUID>{69A10475-3CCE-4EC3-8F81-82B5AF5DCBF1}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82C-4DC7-88F5-B3843372DE52}"/>
                </c:ext>
              </c:extLst>
            </c:dLbl>
            <c:dLbl>
              <c:idx val="8"/>
              <c:tx>
                <c:strRef>
                  <c:f>公会計指標分析・財政指標組合せ分析表!$BX$72</c:f>
                  <c:strCache>
                    <c:ptCount val="1"/>
                    <c:pt idx="0">
                      <c:v>H26</c:v>
                    </c:pt>
                  </c:strCache>
                </c:strRef>
              </c:tx>
              <c:dLblPos val="r"/>
              <c:showVal val="1"/>
              <c:extLst xmlns:c16r2="http://schemas.microsoft.com/office/drawing/2015/06/chart">
                <c:ext xmlns:c15="http://schemas.microsoft.com/office/drawing/2012/chart" uri="{CE6537A1-D6FC-4f65-9D91-7224C49458BB}">
                  <c15:dlblFieldTable>
                    <c15:dlblFTEntry>
                      <c15:txfldGUID>{C02A39EE-420D-4130-ACD6-7292A038B221}</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A82C-4DC7-88F5-B3843372DE52}"/>
                </c:ext>
              </c:extLst>
            </c:dLbl>
            <c:dLbl>
              <c:idx val="16"/>
              <c:tx>
                <c:strRef>
                  <c:f>公会計指標分析・財政指標組合せ分析表!$CF$72</c:f>
                  <c:strCache>
                    <c:ptCount val="1"/>
                    <c:pt idx="0">
                      <c:v>H27</c:v>
                    </c:pt>
                  </c:strCache>
                </c:strRef>
              </c:tx>
              <c:dLblPos val="r"/>
              <c:showVal val="1"/>
              <c:extLst xmlns:c16r2="http://schemas.microsoft.com/office/drawing/2015/06/chart">
                <c:ext xmlns:c15="http://schemas.microsoft.com/office/drawing/2012/chart" uri="{CE6537A1-D6FC-4f65-9D91-7224C49458BB}">
                  <c15:dlblFieldTable>
                    <c15:dlblFTEntry>
                      <c15:txfldGUID>{4BD0B0A4-6185-4B2F-B287-C6C873C4722C}</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A82C-4DC7-88F5-B3843372DE52}"/>
                </c:ext>
              </c:extLst>
            </c:dLbl>
            <c:dLbl>
              <c:idx val="24"/>
              <c:tx>
                <c:strRef>
                  <c:f>公会計指標分析・財政指標組合せ分析表!$CN$72</c:f>
                  <c:strCache>
                    <c:ptCount val="1"/>
                    <c:pt idx="0">
                      <c:v>H28</c:v>
                    </c:pt>
                  </c:strCache>
                </c:strRef>
              </c:tx>
              <c:dLblPos val="r"/>
              <c:showVal val="1"/>
              <c:extLst xmlns:c16r2="http://schemas.microsoft.com/office/drawing/2015/06/chart">
                <c:ext xmlns:c15="http://schemas.microsoft.com/office/drawing/2012/chart" uri="{CE6537A1-D6FC-4f65-9D91-7224C49458BB}">
                  <c15:dlblFieldTable>
                    <c15:dlblFTEntry>
                      <c15:txfldGUID>{E4EED7BA-C966-46D4-AF84-66E449CB0B9C}</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A82C-4DC7-88F5-B3843372DE52}"/>
                </c:ext>
              </c:extLst>
            </c:dLbl>
            <c:dLbl>
              <c:idx val="32"/>
              <c:tx>
                <c:strRef>
                  <c:f>公会計指標分析・財政指標組合せ分析表!$CV$72</c:f>
                  <c:strCache>
                    <c:ptCount val="1"/>
                    <c:pt idx="0">
                      <c:v>H29</c:v>
                    </c:pt>
                  </c:strCache>
                </c:strRef>
              </c:tx>
              <c:dLblPos val="r"/>
              <c:showVal val="1"/>
              <c:extLst xmlns:c16r2="http://schemas.microsoft.com/office/drawing/2015/06/chart">
                <c:ext xmlns:c15="http://schemas.microsoft.com/office/drawing/2012/chart" uri="{CE6537A1-D6FC-4f65-9D91-7224C49458BB}">
                  <c15:dlblFieldTable>
                    <c15:dlblFTEntry>
                      <c15:txfldGUID>{165B5BBD-A3F5-4303-B1CD-B8A00D53AA64}</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A82C-4DC7-88F5-B3843372DE5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2.9</c:v>
                </c:pt>
                <c:pt idx="8">
                  <c:v>2.1</c:v>
                </c:pt>
                <c:pt idx="16">
                  <c:v>1.1000000000000001</c:v>
                </c:pt>
                <c:pt idx="24">
                  <c:v>0.6</c:v>
                </c:pt>
                <c:pt idx="32">
                  <c:v>0.7</c:v>
                </c:pt>
              </c:numCache>
            </c:numRef>
          </c:xVal>
          <c:yVal>
            <c:numRef>
              <c:f>公会計指標分析・財政指標組合せ分析表!$BP$73:$DC$73</c:f>
              <c:numCache>
                <c:formatCode>#,##0.0;"▲ "#,##0.0</c:formatCode>
                <c:ptCount val="40"/>
              </c:numCache>
            </c:numRef>
          </c:yVal>
          <c:extLst xmlns:c16r2="http://schemas.microsoft.com/office/drawing/2015/06/chart">
            <c:ext xmlns:c16="http://schemas.microsoft.com/office/drawing/2014/chart" uri="{C3380CC4-5D6E-409C-BE32-E72D297353CC}">
              <c16:uniqueId val="{00000009-A82C-4DC7-88F5-B3843372DE5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extLst xmlns:c16r2="http://schemas.microsoft.com/office/drawing/2015/06/chart">
                <c:ext xmlns:c15="http://schemas.microsoft.com/office/drawing/2012/chart" uri="{CE6537A1-D6FC-4f65-9D91-7224C49458BB}">
                  <c15:dlblFieldTable>
                    <c15:dlblFTEntry>
                      <c15:txfldGUID>{E270CCE6-F0AA-40DE-B90A-26CAD80DEF86}</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A82C-4DC7-88F5-B3843372DE5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extLst xmlns:c16r2="http://schemas.microsoft.com/office/drawing/2015/06/chart">
                <c:ext xmlns:c15="http://schemas.microsoft.com/office/drawing/2012/chart" uri="{CE6537A1-D6FC-4f65-9D91-7224C49458BB}">
                  <c15:dlblFieldTable>
                    <c15:dlblFTEntry>
                      <c15:txfldGUID>{59136189-7004-4AAD-A40C-6E7C0C693B46}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82C-4DC7-88F5-B3843372DE52}"/>
                </c:ext>
              </c:extLst>
            </c:dLbl>
            <c:dLbl>
              <c:idx val="2"/>
              <c:tx>
                <c:strRef>
                  <c:f>#REF!</c:f>
                  <c:strCache>
                    <c:ptCount val="1"/>
                    <c:pt idx="0">
                      <c:v>#REF!</c:v>
                    </c:pt>
                  </c:strCache>
                </c:strRef>
              </c:tx>
              <c:dLblPos val="t"/>
              <c:extLst xmlns:c16r2="http://schemas.microsoft.com/office/drawing/2015/06/chart">
                <c:ext xmlns:c15="http://schemas.microsoft.com/office/drawing/2012/chart" uri="{CE6537A1-D6FC-4f65-9D91-7224C49458BB}">
                  <c15:dlblFieldTable>
                    <c15:dlblFTEntry>
                      <c15:txfldGUID>{175F488B-3838-4675-B5B2-4D59C48AC178}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82C-4DC7-88F5-B3843372DE52}"/>
                </c:ext>
              </c:extLst>
            </c:dLbl>
            <c:dLbl>
              <c:idx val="3"/>
              <c:tx>
                <c:strRef>
                  <c:f>#REF!</c:f>
                  <c:strCache>
                    <c:ptCount val="1"/>
                    <c:pt idx="0">
                      <c:v>#REF!</c:v>
                    </c:pt>
                  </c:strCache>
                </c:strRef>
              </c:tx>
              <c:dLblPos val="t"/>
              <c:extLst xmlns:c16r2="http://schemas.microsoft.com/office/drawing/2015/06/chart">
                <c:ext xmlns:c15="http://schemas.microsoft.com/office/drawing/2012/chart" uri="{CE6537A1-D6FC-4f65-9D91-7224C49458BB}">
                  <c15:dlblFieldTable>
                    <c15:dlblFTEntry>
                      <c15:txfldGUID>{293968E8-80F1-4DB2-86D7-4DC5816E6DF3}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82C-4DC7-88F5-B3843372DE52}"/>
                </c:ext>
              </c:extLst>
            </c:dLbl>
            <c:dLbl>
              <c:idx val="4"/>
              <c:tx>
                <c:strRef>
                  <c:f>#REF!</c:f>
                  <c:strCache>
                    <c:ptCount val="1"/>
                    <c:pt idx="0">
                      <c:v>#REF!</c:v>
                    </c:pt>
                  </c:strCache>
                </c:strRef>
              </c:tx>
              <c:dLblPos val="t"/>
              <c:extLst xmlns:c16r2="http://schemas.microsoft.com/office/drawing/2015/06/chart">
                <c:ext xmlns:c15="http://schemas.microsoft.com/office/drawing/2012/chart" uri="{CE6537A1-D6FC-4f65-9D91-7224C49458BB}">
                  <c15:dlblFieldTable>
                    <c15:dlblFTEntry>
                      <c15:txfldGUID>{24A0291B-A20F-440E-A7B7-67FB2A6DBAC1}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82C-4DC7-88F5-B3843372DE52}"/>
                </c:ext>
              </c:extLst>
            </c:dLbl>
            <c:dLbl>
              <c:idx val="8"/>
              <c:layout/>
              <c:tx>
                <c:strRef>
                  <c:f>公会計指標分析・財政指標組合せ分析表!$BX$72</c:f>
                  <c:strCache>
                    <c:ptCount val="1"/>
                    <c:pt idx="0">
                      <c:v>H26</c:v>
                    </c:pt>
                  </c:strCache>
                </c:strRef>
              </c:tx>
              <c:dLblPos val="t"/>
              <c:showVal val="1"/>
              <c:extLst xmlns:c16r2="http://schemas.microsoft.com/office/drawing/2015/06/chart">
                <c:ext xmlns:c15="http://schemas.microsoft.com/office/drawing/2012/chart" uri="{CE6537A1-D6FC-4f65-9D91-7224C49458BB}">
                  <c15:dlblFieldTable>
                    <c15:dlblFTEntry>
                      <c15:txfldGUID>{C5904DD1-27B4-4788-A3A3-D304442FABEE}</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A82C-4DC7-88F5-B3843372DE52}"/>
                </c:ext>
              </c:extLst>
            </c:dLbl>
            <c:dLbl>
              <c:idx val="16"/>
              <c:layout/>
              <c:tx>
                <c:strRef>
                  <c:f>公会計指標分析・財政指標組合せ分析表!$CF$72</c:f>
                  <c:strCache>
                    <c:ptCount val="1"/>
                    <c:pt idx="0">
                      <c:v>H27</c:v>
                    </c:pt>
                  </c:strCache>
                </c:strRef>
              </c:tx>
              <c:dLblPos val="t"/>
              <c:showVal val="1"/>
              <c:extLst xmlns:c16r2="http://schemas.microsoft.com/office/drawing/2015/06/chart">
                <c:ext xmlns:c15="http://schemas.microsoft.com/office/drawing/2012/chart" uri="{CE6537A1-D6FC-4f65-9D91-7224C49458BB}">
                  <c15:dlblFieldTable>
                    <c15:dlblFTEntry>
                      <c15:txfldGUID>{63B3CB61-64BD-4961-99BD-230EACCF2065}</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A82C-4DC7-88F5-B3843372DE52}"/>
                </c:ext>
              </c:extLst>
            </c:dLbl>
            <c:dLbl>
              <c:idx val="24"/>
              <c:layout>
                <c:manualLayout>
                  <c:x val="-4.5160355153971293E-2"/>
                  <c:y val="-6.2416647087794104E-2"/>
                </c:manualLayout>
              </c:layout>
              <c:tx>
                <c:strRef>
                  <c:f>公会計指標分析・財政指標組合せ分析表!$CN$72</c:f>
                  <c:strCache>
                    <c:ptCount val="1"/>
                    <c:pt idx="0">
                      <c:v>H28</c:v>
                    </c:pt>
                  </c:strCache>
                </c:strRef>
              </c:tx>
              <c:dLblPos val="r"/>
              <c:showVal val="1"/>
              <c:extLst xmlns:c16r2="http://schemas.microsoft.com/office/drawing/2015/06/chart">
                <c:ext xmlns:c15="http://schemas.microsoft.com/office/drawing/2012/chart" uri="{CE6537A1-D6FC-4f65-9D91-7224C49458BB}">
                  <c15:dlblFieldTable>
                    <c15:dlblFTEntry>
                      <c15:txfldGUID>{04B8ACDE-5017-4AC8-92F4-89A5FA1B6EFD}</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A82C-4DC7-88F5-B3843372DE52}"/>
                </c:ext>
              </c:extLst>
            </c:dLbl>
            <c:dLbl>
              <c:idx val="32"/>
              <c:layout>
                <c:manualLayout>
                  <c:x val="-1.8235628084249993E-2"/>
                  <c:y val="-6.2416647087794104E-2"/>
                </c:manualLayout>
              </c:layout>
              <c:tx>
                <c:strRef>
                  <c:f>公会計指標分析・財政指標組合せ分析表!$CV$72</c:f>
                  <c:strCache>
                    <c:ptCount val="1"/>
                    <c:pt idx="0">
                      <c:v>H29</c:v>
                    </c:pt>
                  </c:strCache>
                </c:strRef>
              </c:tx>
              <c:dLblPos val="r"/>
              <c:showVal val="1"/>
              <c:extLst xmlns:c16r2="http://schemas.microsoft.com/office/drawing/2015/06/chart">
                <c:ext xmlns:c15="http://schemas.microsoft.com/office/drawing/2012/chart" uri="{CE6537A1-D6FC-4f65-9D91-7224C49458BB}">
                  <c15:dlblFieldTable>
                    <c15:dlblFTEntry>
                      <c15:txfldGUID>{D9E6DA74-9E17-46C6-9A6A-E56DF1C2073F}</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A82C-4DC7-88F5-B3843372DE5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5.9</c:v>
                </c:pt>
                <c:pt idx="8">
                  <c:v>5.2</c:v>
                </c:pt>
                <c:pt idx="16">
                  <c:v>4.0999999999999996</c:v>
                </c:pt>
                <c:pt idx="24">
                  <c:v>3.6</c:v>
                </c:pt>
                <c:pt idx="32">
                  <c:v>3.6</c:v>
                </c:pt>
              </c:numCache>
            </c:numRef>
          </c:xVal>
          <c:yVal>
            <c:numRef>
              <c:f>公会計指標分析・財政指標組合せ分析表!$BP$77:$DC$77</c:f>
              <c:numCache>
                <c:formatCode>#,##0.0;"▲ "#,##0.0</c:formatCode>
                <c:ptCount val="40"/>
                <c:pt idx="0">
                  <c:v>32.6</c:v>
                </c:pt>
                <c:pt idx="8">
                  <c:v>30.5</c:v>
                </c:pt>
                <c:pt idx="16">
                  <c:v>21.2</c:v>
                </c:pt>
                <c:pt idx="24">
                  <c:v>16.600000000000001</c:v>
                </c:pt>
                <c:pt idx="32">
                  <c:v>17.399999999999999</c:v>
                </c:pt>
              </c:numCache>
            </c:numRef>
          </c:yVal>
          <c:extLst xmlns:c16r2="http://schemas.microsoft.com/office/drawing/2015/06/chart">
            <c:ext xmlns:c16="http://schemas.microsoft.com/office/drawing/2014/chart" uri="{C3380CC4-5D6E-409C-BE32-E72D297353CC}">
              <c16:uniqueId val="{00000013-A82C-4DC7-88F5-B3843372DE52}"/>
            </c:ext>
          </c:extLst>
        </c:ser>
        <c:dLbls>
          <c:showVal val="1"/>
        </c:dLbls>
        <c:axId val="131272064"/>
        <c:axId val="131290624"/>
      </c:scatterChart>
      <c:valAx>
        <c:axId val="131272064"/>
        <c:scaling>
          <c:orientation val="minMax"/>
          <c:max val="6.1"/>
          <c:min val="3.4"/>
        </c:scaling>
        <c:axPos val="b"/>
        <c:title>
          <c:tx>
            <c:rich>
              <a:bodyPr/>
              <a:lstStyle/>
              <a:p>
                <a:pPr>
                  <a:defRPr/>
                </a:pPr>
                <a:r>
                  <a:rPr lang="ja-JP" altLang="en-US" sz="1050" b="0"/>
                  <a:t>実質公債費比率</a:t>
                </a:r>
              </a:p>
            </c:rich>
          </c:tx>
          <c:layout>
            <c:manualLayout>
              <c:xMode val="edge"/>
              <c:yMode val="edge"/>
              <c:x val="0.46792889130339893"/>
              <c:y val="0.89956963274777912"/>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1290624"/>
        <c:crosses val="autoZero"/>
        <c:crossBetween val="midCat"/>
      </c:valAx>
      <c:valAx>
        <c:axId val="131290624"/>
        <c:scaling>
          <c:orientation val="minMax"/>
          <c:max val="36"/>
          <c:min val="14"/>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41E-2"/>
              <c:y val="0.251155629686516"/>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31272064"/>
        <c:crosses val="autoZero"/>
        <c:crossBetween val="midCat"/>
      </c:valAx>
      <c:spPr>
        <a:solidFill>
          <a:srgbClr val="E6FFD5"/>
        </a:solidFill>
        <a:ln w="19050">
          <a:solidFill>
            <a:srgbClr val="000000"/>
          </a:solidFill>
        </a:ln>
      </c:spPr>
    </c:plotArea>
    <c:plotVisOnly val="1"/>
    <c:dispBlanksAs val="span"/>
  </c:chart>
  <c:spPr>
    <a:ln>
      <a:noFill/>
    </a:ln>
  </c:spPr>
  <c:printSettings>
    <c:headerFooter/>
    <c:pageMargins b="0.75000000000000167" l="0.70000000000000062" r="0.70000000000000062" t="0.75000000000000167" header="0.30000000000000032" footer="0.30000000000000032"/>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東京都小平市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a:t>
          </a:r>
          <a:r>
            <a:rPr kumimoji="0"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分子は、「元利償還金」及び「公営企業債の元利償還金に対する繰入金」の増減以上に、「算入公債費等」が減少したため、増加した。</a:t>
          </a:r>
          <a:endParaRPr kumimoji="0" lang="en-US" altLang="ja-JP"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元利償還金の増加は、平成２５年度に借り入れた臨時財政対策債の元金償還がはじまったことが主な要因である。</a:t>
          </a:r>
          <a:endParaRPr kumimoji="0" lang="en-US" altLang="ja-JP"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a:t>
          </a:r>
          <a:r>
            <a:rPr kumimoji="0" lang="ja-JP" altLang="ja-JP"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公営企業債の元利償還金に対する繰入金の減少は、下水道事業特別会計における公債費の減少に伴い、繰入金が減少したことによるものである。</a:t>
          </a:r>
          <a:endParaRPr kumimoji="0" lang="en-US" altLang="ja-JP"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算入公債費等の減少は、都市計画事業関連の地方債償還が進んだことにより都市計画税充当可能額が減少したことが主な要因である。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東京都小平市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fontAlgn="base"/>
          <a:r>
            <a:rPr lang="en-US" altLang="ja-JP" sz="1100" b="0" i="0" baseline="0">
              <a:solidFill>
                <a:sysClr val="windowText" lastClr="000000"/>
              </a:solidFill>
              <a:latin typeface="ＭＳ Ｐゴシック" pitchFamily="50" charset="-128"/>
              <a:ea typeface="ＭＳ Ｐゴシック" pitchFamily="50" charset="-128"/>
              <a:cs typeface="+mn-cs"/>
            </a:rPr>
            <a:t>  </a:t>
          </a:r>
          <a:r>
            <a:rPr lang="ja-JP" altLang="ja-JP" sz="1100" b="0" i="0" baseline="0">
              <a:solidFill>
                <a:sysClr val="windowText" lastClr="000000"/>
              </a:solidFill>
              <a:latin typeface="ＭＳ Ｐゴシック" pitchFamily="50" charset="-128"/>
              <a:ea typeface="ＭＳ Ｐゴシック" pitchFamily="50" charset="-128"/>
              <a:cs typeface="+mn-cs"/>
            </a:rPr>
            <a:t>一般会計等に係る地方債の現在高は、新たな市債の借入額を償還元金以内とする財政規律を堅持していることにより、毎年度減少している。</a:t>
          </a:r>
          <a:endParaRPr lang="en-US" altLang="ja-JP" sz="1100" b="0" i="0" baseline="0">
            <a:solidFill>
              <a:sysClr val="windowText" lastClr="000000"/>
            </a:solidFill>
            <a:latin typeface="ＭＳ Ｐゴシック" pitchFamily="50" charset="-128"/>
            <a:ea typeface="ＭＳ Ｐゴシック" pitchFamily="50" charset="-128"/>
            <a:cs typeface="+mn-cs"/>
          </a:endParaRPr>
        </a:p>
        <a:p>
          <a:pPr fontAlgn="base"/>
          <a:r>
            <a:rPr lang="ja-JP" altLang="ja-JP" sz="1100" b="0" i="0" baseline="0">
              <a:solidFill>
                <a:sysClr val="windowText" lastClr="000000"/>
              </a:solidFill>
              <a:latin typeface="ＭＳ Ｐゴシック" pitchFamily="50" charset="-128"/>
              <a:ea typeface="ＭＳ Ｐゴシック" pitchFamily="50" charset="-128"/>
              <a:cs typeface="+mn-cs"/>
            </a:rPr>
            <a:t>　公営企業債等繰入見込額の増は、下水道事業特別会計において、準元金償還金が増になったことに伴う繰出しの増によるものである。</a:t>
          </a:r>
          <a:r>
            <a:rPr kumimoji="1" lang="ja-JP" altLang="ja-JP" sz="1100" b="0" i="0" baseline="0">
              <a:solidFill>
                <a:sysClr val="windowText" lastClr="000000"/>
              </a:solidFill>
              <a:latin typeface="ＭＳ Ｐゴシック" pitchFamily="50" charset="-128"/>
              <a:ea typeface="ＭＳ Ｐゴシック" pitchFamily="50" charset="-128"/>
              <a:cs typeface="+mn-cs"/>
            </a:rPr>
            <a:t>今後も下水道管の更新費用の増に伴い、増加が見込まれている。</a:t>
          </a:r>
          <a:endParaRPr kumimoji="1" lang="en-US" altLang="ja-JP" sz="1100" b="0" i="0" baseline="0">
            <a:solidFill>
              <a:sysClr val="windowText" lastClr="000000"/>
            </a:solidFill>
            <a:latin typeface="ＭＳ Ｐゴシック" pitchFamily="50" charset="-128"/>
            <a:ea typeface="ＭＳ Ｐゴシック" pitchFamily="50" charset="-128"/>
            <a:cs typeface="+mn-cs"/>
          </a:endParaRPr>
        </a:p>
        <a:p>
          <a:pPr fontAlgn="base"/>
          <a:r>
            <a:rPr kumimoji="1" lang="ja-JP" altLang="ja-JP" sz="1100" b="0" i="0" baseline="0">
              <a:solidFill>
                <a:sysClr val="windowText" lastClr="000000"/>
              </a:solidFill>
              <a:latin typeface="ＭＳ Ｐゴシック" pitchFamily="50" charset="-128"/>
              <a:ea typeface="ＭＳ Ｐゴシック" pitchFamily="50" charset="-128"/>
              <a:cs typeface="+mn-cs"/>
            </a:rPr>
            <a:t>　充当可能財源である基金については、</a:t>
          </a:r>
          <a:r>
            <a:rPr kumimoji="1" lang="ja-JP" altLang="en-US" sz="1100" b="0" i="0" baseline="0">
              <a:solidFill>
                <a:sysClr val="windowText" lastClr="000000"/>
              </a:solidFill>
              <a:latin typeface="ＭＳ Ｐゴシック" pitchFamily="50" charset="-128"/>
              <a:ea typeface="ＭＳ Ｐゴシック" pitchFamily="50" charset="-128"/>
              <a:cs typeface="+mn-cs"/>
            </a:rPr>
            <a:t>前年度からの繰越金の活用等により</a:t>
          </a:r>
          <a:r>
            <a:rPr kumimoji="1" lang="ja-JP" altLang="ja-JP" sz="1100" b="0" i="0" baseline="0">
              <a:solidFill>
                <a:sysClr val="windowText" lastClr="000000"/>
              </a:solidFill>
              <a:latin typeface="ＭＳ Ｐゴシック" pitchFamily="50" charset="-128"/>
              <a:ea typeface="ＭＳ Ｐゴシック" pitchFamily="50" charset="-128"/>
              <a:cs typeface="+mn-cs"/>
            </a:rPr>
            <a:t>平成２８年度</a:t>
          </a:r>
          <a:r>
            <a:rPr kumimoji="1" lang="ja-JP" altLang="en-US" sz="1100" b="0" i="0" baseline="0">
              <a:solidFill>
                <a:sysClr val="windowText" lastClr="000000"/>
              </a:solidFill>
              <a:latin typeface="ＭＳ Ｐゴシック" pitchFamily="50" charset="-128"/>
              <a:ea typeface="ＭＳ Ｐゴシック" pitchFamily="50" charset="-128"/>
              <a:cs typeface="+mn-cs"/>
            </a:rPr>
            <a:t>残高よりは増加はしたが、依然として厳しい状況であるため</a:t>
          </a:r>
          <a:r>
            <a:rPr kumimoji="1" lang="ja-JP" altLang="ja-JP" sz="1100" b="0" i="0" baseline="0">
              <a:solidFill>
                <a:sysClr val="windowText" lastClr="000000"/>
              </a:solidFill>
              <a:latin typeface="ＭＳ Ｐゴシック" pitchFamily="50" charset="-128"/>
              <a:ea typeface="ＭＳ Ｐゴシック" pitchFamily="50" charset="-128"/>
              <a:cs typeface="+mn-cs"/>
            </a:rPr>
            <a:t>、少しでも財源に余裕ができれば積極的に基金を積み立てていくことが肝要と思われる。</a:t>
          </a:r>
          <a:endParaRPr kumimoji="1" lang="en-US" altLang="ja-JP" sz="1100" b="0" i="0" baseline="0">
            <a:solidFill>
              <a:sysClr val="windowText" lastClr="000000"/>
            </a:solidFill>
            <a:latin typeface="ＭＳ Ｐゴシック" pitchFamily="50" charset="-128"/>
            <a:ea typeface="ＭＳ Ｐゴシック" pitchFamily="50"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東京都小平市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smtClean="0">
              <a:ln>
                <a:noFill/>
              </a:ln>
              <a:solidFill>
                <a:prstClr val="black"/>
              </a:solidFill>
              <a:effectLst/>
              <a:uLnTx/>
              <a:uFillTx/>
              <a:latin typeface="ＭＳ ゴシック" pitchFamily="49" charset="-128"/>
              <a:ea typeface="ＭＳ ゴシック" pitchFamily="49" charset="-128"/>
              <a:cs typeface="+mn-cs"/>
            </a:rPr>
            <a:t>   余剰財源</a:t>
          </a:r>
          <a:r>
            <a:rPr kumimoji="0" lang="ja-JP" altLang="en-US" sz="1300" b="0" i="0" u="none" strike="noStrike" kern="0" cap="none" spc="0" normalizeH="0" baseline="0" noProof="0" smtClean="0">
              <a:ln>
                <a:noFill/>
              </a:ln>
              <a:solidFill>
                <a:sysClr val="windowText" lastClr="000000"/>
              </a:solidFill>
              <a:effectLst/>
              <a:uLnTx/>
              <a:uFillTx/>
              <a:latin typeface="ＭＳ ゴシック" pitchFamily="49" charset="-128"/>
              <a:ea typeface="ＭＳ ゴシック" pitchFamily="49" charset="-128"/>
              <a:cs typeface="+mn-cs"/>
            </a:rPr>
            <a:t>を財政調整基金に３億２千万円積み増したこと等により、基金全体としては８億３千万円の増となった。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景気の動向による法人関係税等の変動、災害、社会保障関係経費の増大</a:t>
          </a:r>
          <a:r>
            <a:rPr kumimoji="0" lang="ja-JP" altLang="en-US" sz="1300" b="0" i="0" u="none" strike="noStrike" kern="0" cap="none" spc="0" normalizeH="0" baseline="0" noProof="0" smtClean="0">
              <a:ln>
                <a:noFill/>
              </a:ln>
              <a:solidFill>
                <a:sysClr val="windowText" lastClr="000000"/>
              </a:solidFill>
              <a:effectLst/>
              <a:uLnTx/>
              <a:uFillTx/>
              <a:latin typeface="ＭＳ ゴシック" pitchFamily="49" charset="-128"/>
              <a:ea typeface="ＭＳ ゴシック" pitchFamily="49" charset="-128"/>
              <a:cs typeface="+mn-cs"/>
            </a:rPr>
            <a:t>、</a:t>
          </a:r>
          <a:r>
            <a:rPr kumimoji="0" lang="ja-JP" altLang="en-US" sz="1300" b="0" i="0" u="none" strike="noStrike" kern="0" cap="none" spc="0" normalizeH="0" baseline="0" noProof="0" smtClean="0">
              <a:ln>
                <a:noFill/>
              </a:ln>
              <a:solidFill>
                <a:prstClr val="black"/>
              </a:solidFill>
              <a:effectLst/>
              <a:uLnTx/>
              <a:uFillTx/>
              <a:latin typeface="ＭＳ ゴシック" pitchFamily="49" charset="-128"/>
              <a:ea typeface="ＭＳ ゴシック" pitchFamily="49" charset="-128"/>
              <a:cs typeface="+mn-cs"/>
            </a:rPr>
            <a:t>公共施設の老朽化などに備えるため、財政調整基金や公共施設整備基金などの　残高確保が重要となる。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smtClean="0">
              <a:ln>
                <a:noFill/>
              </a:ln>
              <a:solidFill>
                <a:prstClr val="black"/>
              </a:solidFill>
              <a:effectLst/>
              <a:uLnTx/>
              <a:uFillTx/>
              <a:latin typeface="ＭＳ ゴシック" pitchFamily="49" charset="-128"/>
              <a:ea typeface="ＭＳ ゴシック" pitchFamily="49" charset="-128"/>
              <a:cs typeface="+mn-cs"/>
            </a:rPr>
            <a:t>　 小平市都市計画事業基金：土地区画整理事業の推進を図るための資金に充てるために積み立てられる基金</a:t>
          </a:r>
          <a:endParaRPr kumimoji="0" lang="en-US" altLang="ja-JP" sz="1300" b="0" i="0" u="none" strike="noStrike" kern="0" cap="none" spc="0" normalizeH="0" baseline="0" noProof="0" smtClean="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smtClean="0">
              <a:ln>
                <a:noFill/>
              </a:ln>
              <a:solidFill>
                <a:prstClr val="black"/>
              </a:solidFill>
              <a:effectLst/>
              <a:uLnTx/>
              <a:uFillTx/>
              <a:latin typeface="ＭＳ ゴシック" pitchFamily="49" charset="-128"/>
              <a:ea typeface="ＭＳ ゴシック" pitchFamily="49" charset="-128"/>
              <a:cs typeface="+mn-cs"/>
            </a:rPr>
            <a:t>　 </a:t>
          </a:r>
          <a:r>
            <a:rPr kumimoji="0"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小平市公共施設整備基金</a:t>
          </a:r>
          <a:r>
            <a:rPr kumimoji="0"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：公共施設の整備・改修のために積み立てられる</a:t>
          </a:r>
          <a:r>
            <a:rPr kumimoji="0"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基金</a:t>
          </a:r>
          <a:endParaRPr kumimoji="0"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小平市職員退職手当基金：小平市職員退職手当の資金に充当するために積み立てられる基金</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小平市ごみ減量・リサイクル推進基金：ごみ減量とリサイクルを推進し、もって環境保全を図るための資金に充てるために積み立てられる</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基金</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小平市国際平和友好交流基金：国際交流の推進を図るための資金にあてるために積み立てられる基金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0"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小平市都市計画事業基金：</a:t>
          </a:r>
          <a:r>
            <a:rPr kumimoji="0"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都市計画税を道路新設改良事業等の都市計画事業に充当した一方、都市計画税充当余剰額が生じたため、</a:t>
          </a:r>
          <a:endParaRPr kumimoji="0"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0"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６億８百万円を積立てた。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0"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0"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小平市公共施設整備基金：目標額を、望ましい水準として</a:t>
          </a:r>
          <a:r>
            <a:rPr kumimoji="0"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２</a:t>
          </a:r>
          <a:r>
            <a:rPr kumimoji="0"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５億円としている。</a:t>
          </a:r>
          <a:endParaRPr kumimoji="0"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今後の公共施設マネジメントにおいて、公共施設整備基金の重要性は増しており、補正を含めた予算編成において、財源が確保された場合は、基金残高の充足に努めていく。</a:t>
          </a:r>
          <a:endParaRPr kumimoji="0"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0"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減債基金や土地開発基金を取り崩して一般財源としたほか、補正</a:t>
          </a:r>
          <a:r>
            <a:rPr kumimoji="0"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予算</a:t>
          </a:r>
          <a:r>
            <a:rPr kumimoji="0"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において余剰財源を財政調整基金の繰入金減額に充てたこともあり、積立額が</a:t>
          </a:r>
          <a:r>
            <a:rPr kumimoji="0"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８億２千万</a:t>
          </a:r>
          <a:r>
            <a:rPr kumimoji="0"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円であるのに対し、繰入額が５億円であったため、財政調整基金の残高</a:t>
          </a:r>
          <a:r>
            <a:rPr kumimoji="0"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が</a:t>
          </a:r>
          <a:r>
            <a:rPr kumimoji="0"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回復し</a:t>
          </a:r>
          <a:r>
            <a:rPr kumimoji="0"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た。</a:t>
          </a:r>
          <a:endParaRPr kumimoji="1" lang="en-US" altLang="ja-JP" sz="13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0"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目標額を、望ましい水準として３５億円（平成２８年度標準財政規模の１０％）としている。</a:t>
          </a:r>
          <a:endParaRPr kumimoji="0"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安定的な財政運営には、財政調整基金の重要性は増しており、補正を含めた予算編成において、財源が確保された場合は、基金残高の充足に努めていく。</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一般財源の不足を補うため、</a:t>
          </a:r>
          <a:r>
            <a:rPr kumimoji="0"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a:t>
          </a:r>
          <a:r>
            <a:rPr kumimoji="0"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億円を繰り入れた</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将来、住民参加型市場公募債を発行した際の償還に備えるため、平成</a:t>
          </a:r>
          <a:r>
            <a:rPr kumimoji="0"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18</a:t>
          </a:r>
          <a:r>
            <a:rPr kumimoji="0"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a:t>
          </a:r>
          <a:r>
            <a:rPr kumimoji="0"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20</a:t>
          </a:r>
          <a:r>
            <a:rPr kumimoji="0"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年度の間及び平成</a:t>
          </a:r>
          <a:r>
            <a:rPr kumimoji="0"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22</a:t>
          </a:r>
          <a:r>
            <a:rPr kumimoji="0"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年度に各</a:t>
          </a:r>
          <a:r>
            <a:rPr kumimoji="0"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a:t>
          </a:r>
          <a:r>
            <a:rPr kumimoji="0"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千万円を積立てていた</a:t>
          </a:r>
          <a:r>
            <a:rPr kumimoji="0"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が</a:t>
          </a:r>
          <a:r>
            <a:rPr kumimoji="0"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、平成</a:t>
          </a:r>
          <a:r>
            <a:rPr kumimoji="0"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0"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年度は一般財源の不足を補うため、</a:t>
          </a:r>
          <a:r>
            <a:rPr kumimoji="0"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a:t>
          </a:r>
          <a:r>
            <a:rPr kumimoji="0"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億円を繰り入れた。</a:t>
          </a:r>
          <a:r>
            <a:rPr kumimoji="0"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現時点では</a:t>
          </a:r>
          <a:r>
            <a:rPr kumimoji="0"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住民参加型市場公募債を発行</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する見込みがないため、一般財源としての活用を図る。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東京都小平市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920750"/>
          <a:ext cx="13335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191,308
186,310
20.51
64,142,787
62,596,088
1,546,699
34,652,409
26,523,298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952500"/>
          <a:ext cx="13335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1219200"/>
          <a:ext cx="1333500" cy="5207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1562100"/>
          <a:ext cx="1460500" cy="6477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7" name="テキスト ボックス 36"/>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8" name="テキスト ボックス 37"/>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9" name="テキスト ボックス 38"/>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0" name="テキスト ボックス 39"/>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100">
              <a:latin typeface="ＭＳ ゴシック" pitchFamily="49" charset="-128"/>
              <a:ea typeface="ＭＳ ゴシック" pitchFamily="49" charset="-128"/>
            </a:rPr>
            <a:t>平成２８年度の有形固定資産減価償却率は６３．６％と類似団体内平均値の５８．６％と比較し高い数値となっている。これは、有形固定資産の老朽化が進んでおり、更新時期の近い施設が多くなっているためである。</a:t>
          </a:r>
        </a:p>
      </xdr:txBody>
    </xdr:sp>
    <xdr:clientData/>
  </xdr:twoCellAnchor>
  <xdr:oneCellAnchor>
    <xdr:from>
      <xdr:col>4</xdr:col>
      <xdr:colOff>174625</xdr:colOff>
      <xdr:row>23</xdr:row>
      <xdr:rowOff>47625</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6" name="テキスト ボックス 55"/>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7" name="直線コネクタ 56"/>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8" name="テキスト ボックス 57"/>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9" name="直線コネクタ 58"/>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0" name="テキスト ボックス 59"/>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1" name="直線コネクタ 60"/>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2" name="テキスト ボックス 61"/>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3" name="直線コネクタ 62"/>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4" name="テキスト ボックス 63"/>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6" name="テキスト ボックス 65"/>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151257</xdr:rowOff>
    </xdr:from>
    <xdr:to>
      <xdr:col>23</xdr:col>
      <xdr:colOff>85090</xdr:colOff>
      <xdr:row>33</xdr:row>
      <xdr:rowOff>13335</xdr:rowOff>
    </xdr:to>
    <xdr:cxnSp macro="">
      <xdr:nvCxnSpPr>
        <xdr:cNvPr id="68" name="直線コネクタ 67"/>
        <xdr:cNvCxnSpPr/>
      </xdr:nvCxnSpPr>
      <xdr:spPr>
        <a:xfrm flipV="1">
          <a:off x="4760595" y="5380482"/>
          <a:ext cx="1270" cy="106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17162</xdr:rowOff>
    </xdr:from>
    <xdr:ext cx="405111" cy="259045"/>
    <xdr:sp macro="" textlink="">
      <xdr:nvSpPr>
        <xdr:cNvPr id="69" name="有形固定資産減価償却率最小値テキスト"/>
        <xdr:cNvSpPr txBox="1"/>
      </xdr:nvSpPr>
      <xdr:spPr>
        <a:xfrm>
          <a:off x="4813300"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13335</xdr:rowOff>
    </xdr:from>
    <xdr:to>
      <xdr:col>23</xdr:col>
      <xdr:colOff>174625</xdr:colOff>
      <xdr:row>33</xdr:row>
      <xdr:rowOff>13335</xdr:rowOff>
    </xdr:to>
    <xdr:cxnSp macro="">
      <xdr:nvCxnSpPr>
        <xdr:cNvPr id="70" name="直線コネクタ 69"/>
        <xdr:cNvCxnSpPr/>
      </xdr:nvCxnSpPr>
      <xdr:spPr>
        <a:xfrm>
          <a:off x="4673600" y="6442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97934</xdr:rowOff>
    </xdr:from>
    <xdr:ext cx="405111" cy="259045"/>
    <xdr:sp macro="" textlink="">
      <xdr:nvSpPr>
        <xdr:cNvPr id="71" name="有形固定資産減価償却率最大値テキスト"/>
        <xdr:cNvSpPr txBox="1"/>
      </xdr:nvSpPr>
      <xdr:spPr>
        <a:xfrm>
          <a:off x="4813300" y="5155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151257</xdr:rowOff>
    </xdr:from>
    <xdr:to>
      <xdr:col>23</xdr:col>
      <xdr:colOff>174625</xdr:colOff>
      <xdr:row>26</xdr:row>
      <xdr:rowOff>151257</xdr:rowOff>
    </xdr:to>
    <xdr:cxnSp macro="">
      <xdr:nvCxnSpPr>
        <xdr:cNvPr id="72" name="直線コネクタ 71"/>
        <xdr:cNvCxnSpPr/>
      </xdr:nvCxnSpPr>
      <xdr:spPr>
        <a:xfrm>
          <a:off x="4673600" y="5380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91330</xdr:rowOff>
    </xdr:from>
    <xdr:ext cx="405111" cy="259045"/>
    <xdr:sp macro="" textlink="">
      <xdr:nvSpPr>
        <xdr:cNvPr id="73" name="有形固定資産減価償却率平均値テキスト"/>
        <xdr:cNvSpPr txBox="1"/>
      </xdr:nvSpPr>
      <xdr:spPr>
        <a:xfrm>
          <a:off x="4813300" y="5834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112903</xdr:rowOff>
    </xdr:from>
    <xdr:to>
      <xdr:col>23</xdr:col>
      <xdr:colOff>136525</xdr:colOff>
      <xdr:row>30</xdr:row>
      <xdr:rowOff>43053</xdr:rowOff>
    </xdr:to>
    <xdr:sp macro="" textlink="">
      <xdr:nvSpPr>
        <xdr:cNvPr id="74" name="フローチャート: 判断 73"/>
        <xdr:cNvSpPr/>
      </xdr:nvSpPr>
      <xdr:spPr>
        <a:xfrm>
          <a:off x="4711700" y="585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82677</xdr:rowOff>
    </xdr:from>
    <xdr:to>
      <xdr:col>19</xdr:col>
      <xdr:colOff>187325</xdr:colOff>
      <xdr:row>30</xdr:row>
      <xdr:rowOff>12827</xdr:rowOff>
    </xdr:to>
    <xdr:sp macro="" textlink="">
      <xdr:nvSpPr>
        <xdr:cNvPr id="75" name="フローチャート: 判断 74"/>
        <xdr:cNvSpPr/>
      </xdr:nvSpPr>
      <xdr:spPr>
        <a:xfrm>
          <a:off x="4000500" y="582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93853</xdr:rowOff>
    </xdr:from>
    <xdr:to>
      <xdr:col>15</xdr:col>
      <xdr:colOff>187325</xdr:colOff>
      <xdr:row>32</xdr:row>
      <xdr:rowOff>24003</xdr:rowOff>
    </xdr:to>
    <xdr:sp macro="" textlink="">
      <xdr:nvSpPr>
        <xdr:cNvPr id="76" name="フローチャート: 判断 75"/>
        <xdr:cNvSpPr/>
      </xdr:nvSpPr>
      <xdr:spPr>
        <a:xfrm>
          <a:off x="3238500" y="618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38227</xdr:rowOff>
    </xdr:from>
    <xdr:to>
      <xdr:col>19</xdr:col>
      <xdr:colOff>187325</xdr:colOff>
      <xdr:row>28</xdr:row>
      <xdr:rowOff>139827</xdr:rowOff>
    </xdr:to>
    <xdr:sp macro="" textlink="">
      <xdr:nvSpPr>
        <xdr:cNvPr id="82" name="楕円 81"/>
        <xdr:cNvSpPr/>
      </xdr:nvSpPr>
      <xdr:spPr>
        <a:xfrm>
          <a:off x="4000500" y="561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30</xdr:row>
      <xdr:rowOff>3954</xdr:rowOff>
    </xdr:from>
    <xdr:ext cx="405111" cy="259045"/>
    <xdr:sp macro="" textlink="">
      <xdr:nvSpPr>
        <xdr:cNvPr id="83" name="n_1aveValue有形固定資産減価償却率"/>
        <xdr:cNvSpPr txBox="1"/>
      </xdr:nvSpPr>
      <xdr:spPr>
        <a:xfrm>
          <a:off x="3836044" y="5918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40530</xdr:rowOff>
    </xdr:from>
    <xdr:ext cx="405111" cy="259045"/>
    <xdr:sp macro="" textlink="">
      <xdr:nvSpPr>
        <xdr:cNvPr id="84" name="n_2aveValue有形固定資産減価償却率"/>
        <xdr:cNvSpPr txBox="1"/>
      </xdr:nvSpPr>
      <xdr:spPr>
        <a:xfrm>
          <a:off x="3086744" y="5955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156354</xdr:rowOff>
    </xdr:from>
    <xdr:ext cx="405111" cy="259045"/>
    <xdr:sp macro="" textlink="">
      <xdr:nvSpPr>
        <xdr:cNvPr id="85" name="n_1mainValue有形固定資産減価償却率"/>
        <xdr:cNvSpPr txBox="1"/>
      </xdr:nvSpPr>
      <xdr:spPr>
        <a:xfrm>
          <a:off x="3836044" y="5385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6" name="正方形/長方形 8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7" name="正方形/長方形 8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8" name="正方形/長方形 87"/>
        <xdr:cNvSpPr/>
      </xdr:nvSpPr>
      <xdr:spPr>
        <a:xfrm>
          <a:off x="13902138" y="4607971"/>
          <a:ext cx="770724" cy="309059"/>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9" name="正方形/長方形 8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0" name="正方形/長方形 8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1" name="正方形/長方形 9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2" name="正方形/長方形 9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3" name="正方形/長方形 9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4" name="正方形/長方形 9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5" name="正方形/長方形 9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6" name="正方形/長方形 9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7" name="正方形/長方形 9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8" name="テキスト ボックス 9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100">
              <a:latin typeface="ＭＳ ゴシック" pitchFamily="49" charset="-128"/>
              <a:ea typeface="ＭＳ ゴシック" pitchFamily="49" charset="-128"/>
            </a:rPr>
            <a:t>平成２９年度において債務償還可能年数は３年と類似団体内平均値の５．６年と比較し、低い数値となっている。これは、償還元金を上回らないことを基本とすることで借り入れ（起債）を抑制し、起債残高を減少させてきたためである。</a:t>
          </a:r>
          <a:endParaRPr kumimoji="1" lang="en-US" altLang="ja-JP" sz="1100">
            <a:latin typeface="ＭＳ ゴシック" pitchFamily="49" charset="-128"/>
            <a:ea typeface="ＭＳ ゴシック" pitchFamily="49" charset="-128"/>
          </a:endParaRPr>
        </a:p>
      </xdr:txBody>
    </xdr:sp>
    <xdr:clientData/>
  </xdr:twoCellAnchor>
  <xdr:oneCellAnchor>
    <xdr:from>
      <xdr:col>57</xdr:col>
      <xdr:colOff>111125</xdr:colOff>
      <xdr:row>23</xdr:row>
      <xdr:rowOff>47625</xdr:rowOff>
    </xdr:from>
    <xdr:ext cx="349839" cy="225703"/>
    <xdr:sp macro="" textlink="">
      <xdr:nvSpPr>
        <xdr:cNvPr id="99" name="テキスト ボックス 9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0" name="直線コネクタ 9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1" name="直線コネクタ 100"/>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2" name="テキスト ボックス 101"/>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3" name="直線コネクタ 102"/>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4" name="テキスト ボックス 103"/>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5" name="直線コネクタ 104"/>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6" name="テキスト ボックス 105"/>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7" name="直線コネクタ 106"/>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08" name="テキスト ボックス 107"/>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9" name="直線コネクタ 108"/>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10" name="テキスト ボックス 109"/>
        <xdr:cNvSpPr txBox="1"/>
      </xdr:nvSpPr>
      <xdr:spPr>
        <a:xfrm>
          <a:off x="10931403" y="547605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1" name="直線コネクタ 110"/>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2" name="テキスト ボックス 111"/>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109311</xdr:rowOff>
    </xdr:from>
    <xdr:to>
      <xdr:col>76</xdr:col>
      <xdr:colOff>21589</xdr:colOff>
      <xdr:row>35</xdr:row>
      <xdr:rowOff>31297</xdr:rowOff>
    </xdr:to>
    <xdr:cxnSp macro="">
      <xdr:nvCxnSpPr>
        <xdr:cNvPr id="116" name="直線コネクタ 115"/>
        <xdr:cNvCxnSpPr/>
      </xdr:nvCxnSpPr>
      <xdr:spPr>
        <a:xfrm flipV="1">
          <a:off x="14793595" y="5338536"/>
          <a:ext cx="1269" cy="1465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17"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18" name="直線コネクタ 117"/>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55988</xdr:rowOff>
    </xdr:from>
    <xdr:ext cx="340478" cy="259045"/>
    <xdr:sp macro="" textlink="">
      <xdr:nvSpPr>
        <xdr:cNvPr id="119" name="債務償還可能年数最大値テキスト"/>
        <xdr:cNvSpPr txBox="1"/>
      </xdr:nvSpPr>
      <xdr:spPr>
        <a:xfrm>
          <a:off x="14846300" y="51137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109311</xdr:rowOff>
    </xdr:from>
    <xdr:to>
      <xdr:col>76</xdr:col>
      <xdr:colOff>111125</xdr:colOff>
      <xdr:row>26</xdr:row>
      <xdr:rowOff>109311</xdr:rowOff>
    </xdr:to>
    <xdr:cxnSp macro="">
      <xdr:nvCxnSpPr>
        <xdr:cNvPr id="120" name="直線コネクタ 119"/>
        <xdr:cNvCxnSpPr/>
      </xdr:nvCxnSpPr>
      <xdr:spPr>
        <a:xfrm>
          <a:off x="14706600" y="533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168474</xdr:rowOff>
    </xdr:from>
    <xdr:ext cx="340478" cy="259045"/>
    <xdr:sp macro="" textlink="">
      <xdr:nvSpPr>
        <xdr:cNvPr id="121" name="債務償還可能年数平均値テキスト"/>
        <xdr:cNvSpPr txBox="1"/>
      </xdr:nvSpPr>
      <xdr:spPr>
        <a:xfrm>
          <a:off x="14846300" y="574059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145597</xdr:rowOff>
    </xdr:from>
    <xdr:to>
      <xdr:col>76</xdr:col>
      <xdr:colOff>73025</xdr:colOff>
      <xdr:row>30</xdr:row>
      <xdr:rowOff>75747</xdr:rowOff>
    </xdr:to>
    <xdr:sp macro="" textlink="">
      <xdr:nvSpPr>
        <xdr:cNvPr id="122" name="フローチャート: 判断 121"/>
        <xdr:cNvSpPr/>
      </xdr:nvSpPr>
      <xdr:spPr>
        <a:xfrm>
          <a:off x="14744700" y="5889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32203</xdr:rowOff>
    </xdr:from>
    <xdr:to>
      <xdr:col>76</xdr:col>
      <xdr:colOff>73025</xdr:colOff>
      <xdr:row>32</xdr:row>
      <xdr:rowOff>133803</xdr:rowOff>
    </xdr:to>
    <xdr:sp macro="" textlink="">
      <xdr:nvSpPr>
        <xdr:cNvPr id="128" name="楕円 127"/>
        <xdr:cNvSpPr/>
      </xdr:nvSpPr>
      <xdr:spPr>
        <a:xfrm>
          <a:off x="14744700" y="629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10630</xdr:rowOff>
    </xdr:from>
    <xdr:ext cx="340478" cy="259045"/>
    <xdr:sp macro="" textlink="">
      <xdr:nvSpPr>
        <xdr:cNvPr id="129" name="債務償還可能年数該当値テキスト"/>
        <xdr:cNvSpPr txBox="1"/>
      </xdr:nvSpPr>
      <xdr:spPr>
        <a:xfrm>
          <a:off x="14846300" y="62685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東京都小平市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191,308
186,310
20.51
64,142,787
62,596,088
1,546,699
34,652,409
26,523,298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160020</xdr:rowOff>
    </xdr:from>
    <xdr:to>
      <xdr:col>24</xdr:col>
      <xdr:colOff>62865</xdr:colOff>
      <xdr:row>41</xdr:row>
      <xdr:rowOff>74295</xdr:rowOff>
    </xdr:to>
    <xdr:cxnSp macro="">
      <xdr:nvCxnSpPr>
        <xdr:cNvPr id="56" name="直線コネクタ 55"/>
        <xdr:cNvCxnSpPr/>
      </xdr:nvCxnSpPr>
      <xdr:spPr>
        <a:xfrm flipV="1">
          <a:off x="4634865" y="5817870"/>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78122</xdr:rowOff>
    </xdr:from>
    <xdr:ext cx="405111" cy="259045"/>
    <xdr:sp macro="" textlink="">
      <xdr:nvSpPr>
        <xdr:cNvPr id="57" name="【道路】&#10;有形固定資産減価償却率最小値テキスト"/>
        <xdr:cNvSpPr txBox="1"/>
      </xdr:nvSpPr>
      <xdr:spPr>
        <a:xfrm>
          <a:off x="4673600" y="710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74295</xdr:rowOff>
    </xdr:from>
    <xdr:to>
      <xdr:col>24</xdr:col>
      <xdr:colOff>152400</xdr:colOff>
      <xdr:row>41</xdr:row>
      <xdr:rowOff>74295</xdr:rowOff>
    </xdr:to>
    <xdr:cxnSp macro="">
      <xdr:nvCxnSpPr>
        <xdr:cNvPr id="58" name="直線コネクタ 57"/>
        <xdr:cNvCxnSpPr/>
      </xdr:nvCxnSpPr>
      <xdr:spPr>
        <a:xfrm>
          <a:off x="4546600" y="710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106697</xdr:rowOff>
    </xdr:from>
    <xdr:ext cx="405111" cy="259045"/>
    <xdr:sp macro="" textlink="">
      <xdr:nvSpPr>
        <xdr:cNvPr id="59" name="【道路】&#10;有形固定資産減価償却率最大値テキスト"/>
        <xdr:cNvSpPr txBox="1"/>
      </xdr:nvSpPr>
      <xdr:spPr>
        <a:xfrm>
          <a:off x="4673600" y="559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160020</xdr:rowOff>
    </xdr:from>
    <xdr:to>
      <xdr:col>24</xdr:col>
      <xdr:colOff>152400</xdr:colOff>
      <xdr:row>33</xdr:row>
      <xdr:rowOff>160020</xdr:rowOff>
    </xdr:to>
    <xdr:cxnSp macro="">
      <xdr:nvCxnSpPr>
        <xdr:cNvPr id="60" name="直線コネクタ 59"/>
        <xdr:cNvCxnSpPr/>
      </xdr:nvCxnSpPr>
      <xdr:spPr>
        <a:xfrm>
          <a:off x="4546600" y="581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110507</xdr:rowOff>
    </xdr:from>
    <xdr:ext cx="405111" cy="259045"/>
    <xdr:sp macro="" textlink="">
      <xdr:nvSpPr>
        <xdr:cNvPr id="61" name="【道路】&#10;有形固定資産減価償却率平均値テキスト"/>
        <xdr:cNvSpPr txBox="1"/>
      </xdr:nvSpPr>
      <xdr:spPr>
        <a:xfrm>
          <a:off x="4673600" y="645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132080</xdr:rowOff>
    </xdr:from>
    <xdr:to>
      <xdr:col>24</xdr:col>
      <xdr:colOff>114300</xdr:colOff>
      <xdr:row>38</xdr:row>
      <xdr:rowOff>62230</xdr:rowOff>
    </xdr:to>
    <xdr:sp macro="" textlink="">
      <xdr:nvSpPr>
        <xdr:cNvPr id="62" name="フローチャート: 判断 61"/>
        <xdr:cNvSpPr/>
      </xdr:nvSpPr>
      <xdr:spPr>
        <a:xfrm>
          <a:off x="45847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158750</xdr:rowOff>
    </xdr:from>
    <xdr:to>
      <xdr:col>20</xdr:col>
      <xdr:colOff>38100</xdr:colOff>
      <xdr:row>38</xdr:row>
      <xdr:rowOff>88900</xdr:rowOff>
    </xdr:to>
    <xdr:sp macro="" textlink="">
      <xdr:nvSpPr>
        <xdr:cNvPr id="63" name="フローチャート: 判断 62"/>
        <xdr:cNvSpPr/>
      </xdr:nvSpPr>
      <xdr:spPr>
        <a:xfrm>
          <a:off x="3746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107315</xdr:rowOff>
    </xdr:from>
    <xdr:to>
      <xdr:col>15</xdr:col>
      <xdr:colOff>101600</xdr:colOff>
      <xdr:row>39</xdr:row>
      <xdr:rowOff>37465</xdr:rowOff>
    </xdr:to>
    <xdr:sp macro="" textlink="">
      <xdr:nvSpPr>
        <xdr:cNvPr id="64" name="フローチャート: 判断 63"/>
        <xdr:cNvSpPr/>
      </xdr:nvSpPr>
      <xdr:spPr>
        <a:xfrm>
          <a:off x="2857500" y="66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86360</xdr:rowOff>
    </xdr:from>
    <xdr:to>
      <xdr:col>20</xdr:col>
      <xdr:colOff>38100</xdr:colOff>
      <xdr:row>39</xdr:row>
      <xdr:rowOff>16510</xdr:rowOff>
    </xdr:to>
    <xdr:sp macro="" textlink="">
      <xdr:nvSpPr>
        <xdr:cNvPr id="70" name="楕円 69"/>
        <xdr:cNvSpPr/>
      </xdr:nvSpPr>
      <xdr:spPr>
        <a:xfrm>
          <a:off x="3746500" y="66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105427</xdr:rowOff>
    </xdr:from>
    <xdr:ext cx="405111" cy="259045"/>
    <xdr:sp macro="" textlink="">
      <xdr:nvSpPr>
        <xdr:cNvPr id="71" name="n_1aveValue【道路】&#10;有形固定資産減価償却率"/>
        <xdr:cNvSpPr txBox="1"/>
      </xdr:nvSpPr>
      <xdr:spPr>
        <a:xfrm>
          <a:off x="3582044"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53992</xdr:rowOff>
    </xdr:from>
    <xdr:ext cx="405111" cy="259045"/>
    <xdr:sp macro="" textlink="">
      <xdr:nvSpPr>
        <xdr:cNvPr id="72" name="n_2aveValue【道路】&#10;有形固定資産減価償却率"/>
        <xdr:cNvSpPr txBox="1"/>
      </xdr:nvSpPr>
      <xdr:spPr>
        <a:xfrm>
          <a:off x="2705744" y="639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7637</xdr:rowOff>
    </xdr:from>
    <xdr:ext cx="405111" cy="259045"/>
    <xdr:sp macro="" textlink="">
      <xdr:nvSpPr>
        <xdr:cNvPr id="73" name="n_1mainValue【道路】&#10;有形固定資産減価償却率"/>
        <xdr:cNvSpPr txBox="1"/>
      </xdr:nvSpPr>
      <xdr:spPr>
        <a:xfrm>
          <a:off x="3582044" y="669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4" name="直線コネクタ 8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5" name="テキスト ボックス 84"/>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6" name="直線コネクタ 8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87" name="テキスト ボックス 86"/>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8" name="直線コネクタ 8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89" name="テキスト ボックス 88"/>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0" name="直線コネクタ 8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1" name="テキスト ボックス 90"/>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3" name="テキスト ボックス 9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150678</xdr:rowOff>
    </xdr:from>
    <xdr:to>
      <xdr:col>54</xdr:col>
      <xdr:colOff>189865</xdr:colOff>
      <xdr:row>41</xdr:row>
      <xdr:rowOff>128595</xdr:rowOff>
    </xdr:to>
    <xdr:cxnSp macro="">
      <xdr:nvCxnSpPr>
        <xdr:cNvPr id="95" name="直線コネクタ 94"/>
        <xdr:cNvCxnSpPr/>
      </xdr:nvCxnSpPr>
      <xdr:spPr>
        <a:xfrm flipV="1">
          <a:off x="10476865" y="5979978"/>
          <a:ext cx="0" cy="1178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132422</xdr:rowOff>
    </xdr:from>
    <xdr:ext cx="469744" cy="259045"/>
    <xdr:sp macro="" textlink="">
      <xdr:nvSpPr>
        <xdr:cNvPr id="96" name="【道路】&#10;一人当たり延長最小値テキスト"/>
        <xdr:cNvSpPr txBox="1"/>
      </xdr:nvSpPr>
      <xdr:spPr>
        <a:xfrm>
          <a:off x="10515600" y="716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128595</xdr:rowOff>
    </xdr:from>
    <xdr:to>
      <xdr:col>55</xdr:col>
      <xdr:colOff>88900</xdr:colOff>
      <xdr:row>41</xdr:row>
      <xdr:rowOff>128595</xdr:rowOff>
    </xdr:to>
    <xdr:cxnSp macro="">
      <xdr:nvCxnSpPr>
        <xdr:cNvPr id="97" name="直線コネクタ 96"/>
        <xdr:cNvCxnSpPr/>
      </xdr:nvCxnSpPr>
      <xdr:spPr>
        <a:xfrm>
          <a:off x="10388600" y="715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97355</xdr:rowOff>
    </xdr:from>
    <xdr:ext cx="534377" cy="259045"/>
    <xdr:sp macro="" textlink="">
      <xdr:nvSpPr>
        <xdr:cNvPr id="98" name="【道路】&#10;一人当たり延長最大値テキスト"/>
        <xdr:cNvSpPr txBox="1"/>
      </xdr:nvSpPr>
      <xdr:spPr>
        <a:xfrm>
          <a:off x="10515600" y="575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150678</xdr:rowOff>
    </xdr:from>
    <xdr:to>
      <xdr:col>55</xdr:col>
      <xdr:colOff>88900</xdr:colOff>
      <xdr:row>34</xdr:row>
      <xdr:rowOff>150678</xdr:rowOff>
    </xdr:to>
    <xdr:cxnSp macro="">
      <xdr:nvCxnSpPr>
        <xdr:cNvPr id="99" name="直線コネクタ 98"/>
        <xdr:cNvCxnSpPr/>
      </xdr:nvCxnSpPr>
      <xdr:spPr>
        <a:xfrm>
          <a:off x="10388600" y="597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37111</xdr:rowOff>
    </xdr:from>
    <xdr:ext cx="469744" cy="259045"/>
    <xdr:sp macro="" textlink="">
      <xdr:nvSpPr>
        <xdr:cNvPr id="100" name="【道路】&#10;一人当たり延長平均値テキスト"/>
        <xdr:cNvSpPr txBox="1"/>
      </xdr:nvSpPr>
      <xdr:spPr>
        <a:xfrm>
          <a:off x="10515600" y="68951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58684</xdr:rowOff>
    </xdr:from>
    <xdr:to>
      <xdr:col>55</xdr:col>
      <xdr:colOff>50800</xdr:colOff>
      <xdr:row>40</xdr:row>
      <xdr:rowOff>160284</xdr:rowOff>
    </xdr:to>
    <xdr:sp macro="" textlink="">
      <xdr:nvSpPr>
        <xdr:cNvPr id="101" name="フローチャート: 判断 100"/>
        <xdr:cNvSpPr/>
      </xdr:nvSpPr>
      <xdr:spPr>
        <a:xfrm>
          <a:off x="10426700" y="6916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37241</xdr:rowOff>
    </xdr:from>
    <xdr:to>
      <xdr:col>50</xdr:col>
      <xdr:colOff>165100</xdr:colOff>
      <xdr:row>40</xdr:row>
      <xdr:rowOff>138841</xdr:rowOff>
    </xdr:to>
    <xdr:sp macro="" textlink="">
      <xdr:nvSpPr>
        <xdr:cNvPr id="102" name="フローチャート: 判断 101"/>
        <xdr:cNvSpPr/>
      </xdr:nvSpPr>
      <xdr:spPr>
        <a:xfrm>
          <a:off x="9588500" y="689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48168</xdr:rowOff>
    </xdr:from>
    <xdr:to>
      <xdr:col>46</xdr:col>
      <xdr:colOff>38100</xdr:colOff>
      <xdr:row>39</xdr:row>
      <xdr:rowOff>149768</xdr:rowOff>
    </xdr:to>
    <xdr:sp macro="" textlink="">
      <xdr:nvSpPr>
        <xdr:cNvPr id="103" name="フローチャート: 判断 102"/>
        <xdr:cNvSpPr/>
      </xdr:nvSpPr>
      <xdr:spPr>
        <a:xfrm>
          <a:off x="8699500" y="6734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26452</xdr:rowOff>
    </xdr:from>
    <xdr:to>
      <xdr:col>50</xdr:col>
      <xdr:colOff>165100</xdr:colOff>
      <xdr:row>41</xdr:row>
      <xdr:rowOff>128052</xdr:rowOff>
    </xdr:to>
    <xdr:sp macro="" textlink="">
      <xdr:nvSpPr>
        <xdr:cNvPr id="109" name="楕円 108"/>
        <xdr:cNvSpPr/>
      </xdr:nvSpPr>
      <xdr:spPr>
        <a:xfrm>
          <a:off x="9588500" y="705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155368</xdr:rowOff>
    </xdr:from>
    <xdr:ext cx="469744" cy="259045"/>
    <xdr:sp macro="" textlink="">
      <xdr:nvSpPr>
        <xdr:cNvPr id="110" name="n_1aveValue【道路】&#10;一人当たり延長"/>
        <xdr:cNvSpPr txBox="1"/>
      </xdr:nvSpPr>
      <xdr:spPr>
        <a:xfrm>
          <a:off x="9391727" y="667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166295</xdr:rowOff>
    </xdr:from>
    <xdr:ext cx="469744" cy="259045"/>
    <xdr:sp macro="" textlink="">
      <xdr:nvSpPr>
        <xdr:cNvPr id="111" name="n_2aveValue【道路】&#10;一人当たり延長"/>
        <xdr:cNvSpPr txBox="1"/>
      </xdr:nvSpPr>
      <xdr:spPr>
        <a:xfrm>
          <a:off x="8515427" y="6509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119179</xdr:rowOff>
    </xdr:from>
    <xdr:ext cx="469744" cy="259045"/>
    <xdr:sp macro="" textlink="">
      <xdr:nvSpPr>
        <xdr:cNvPr id="112" name="n_1mainValue【道路】&#10;一人当たり延長"/>
        <xdr:cNvSpPr txBox="1"/>
      </xdr:nvSpPr>
      <xdr:spPr>
        <a:xfrm>
          <a:off x="9391727" y="714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3" name="正方形/長方形 11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4" name="正方形/長方形 113"/>
        <xdr:cNvSpPr/>
      </xdr:nvSpPr>
      <xdr:spPr>
        <a:xfrm>
          <a:off x="889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5" name="正方形/長方形 114"/>
        <xdr:cNvSpPr/>
      </xdr:nvSpPr>
      <xdr:spPr>
        <a:xfrm>
          <a:off x="889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6" name="正方形/長方形 115"/>
        <xdr:cNvSpPr/>
      </xdr:nvSpPr>
      <xdr:spPr>
        <a:xfrm>
          <a:off x="1905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7" name="正方形/長方形 116"/>
        <xdr:cNvSpPr/>
      </xdr:nvSpPr>
      <xdr:spPr>
        <a:xfrm>
          <a:off x="1905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8" name="正方形/長方形 117"/>
        <xdr:cNvSpPr/>
      </xdr:nvSpPr>
      <xdr:spPr>
        <a:xfrm>
          <a:off x="3048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19" name="正方形/長方形 118"/>
        <xdr:cNvSpPr/>
      </xdr:nvSpPr>
      <xdr:spPr>
        <a:xfrm>
          <a:off x="3048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0" name="正方形/長方形 11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1" name="テキスト ボックス 12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2" name="直線コネクタ 12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23" name="直線コネクタ 12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24" name="テキスト ボックス 123"/>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5" name="直線コネクタ 12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26" name="テキスト ボックス 12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27" name="直線コネクタ 12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28" name="テキスト ボックス 12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29" name="直線コネクタ 12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0" name="テキスト ボックス 12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1" name="直線コネクタ 13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32" name="テキスト ボックス 131"/>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4" name="テキスト ボックス 13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78105</xdr:rowOff>
    </xdr:from>
    <xdr:to>
      <xdr:col>24</xdr:col>
      <xdr:colOff>62865</xdr:colOff>
      <xdr:row>64</xdr:row>
      <xdr:rowOff>47625</xdr:rowOff>
    </xdr:to>
    <xdr:cxnSp macro="">
      <xdr:nvCxnSpPr>
        <xdr:cNvPr id="136" name="直線コネクタ 135"/>
        <xdr:cNvCxnSpPr/>
      </xdr:nvCxnSpPr>
      <xdr:spPr>
        <a:xfrm flipV="1">
          <a:off x="4634865" y="9679305"/>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51452</xdr:rowOff>
    </xdr:from>
    <xdr:ext cx="340478" cy="259045"/>
    <xdr:sp macro="" textlink="">
      <xdr:nvSpPr>
        <xdr:cNvPr id="137" name="【橋りょう・トンネル】&#10;有形固定資産減価償却率最小値テキスト"/>
        <xdr:cNvSpPr txBox="1"/>
      </xdr:nvSpPr>
      <xdr:spPr>
        <a:xfrm>
          <a:off x="4673600" y="110242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47625</xdr:rowOff>
    </xdr:from>
    <xdr:to>
      <xdr:col>24</xdr:col>
      <xdr:colOff>152400</xdr:colOff>
      <xdr:row>64</xdr:row>
      <xdr:rowOff>47625</xdr:rowOff>
    </xdr:to>
    <xdr:cxnSp macro="">
      <xdr:nvCxnSpPr>
        <xdr:cNvPr id="138" name="直線コネクタ 137"/>
        <xdr:cNvCxnSpPr/>
      </xdr:nvCxnSpPr>
      <xdr:spPr>
        <a:xfrm>
          <a:off x="4546600" y="1102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24782</xdr:rowOff>
    </xdr:from>
    <xdr:ext cx="405111" cy="259045"/>
    <xdr:sp macro="" textlink="">
      <xdr:nvSpPr>
        <xdr:cNvPr id="139" name="【橋りょう・トンネル】&#10;有形固定資産減価償却率最大値テキスト"/>
        <xdr:cNvSpPr txBox="1"/>
      </xdr:nvSpPr>
      <xdr:spPr>
        <a:xfrm>
          <a:off x="4673600" y="9454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78105</xdr:rowOff>
    </xdr:from>
    <xdr:to>
      <xdr:col>24</xdr:col>
      <xdr:colOff>152400</xdr:colOff>
      <xdr:row>56</xdr:row>
      <xdr:rowOff>78105</xdr:rowOff>
    </xdr:to>
    <xdr:cxnSp macro="">
      <xdr:nvCxnSpPr>
        <xdr:cNvPr id="140" name="直線コネクタ 139"/>
        <xdr:cNvCxnSpPr/>
      </xdr:nvCxnSpPr>
      <xdr:spPr>
        <a:xfrm>
          <a:off x="4546600" y="967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156227</xdr:rowOff>
    </xdr:from>
    <xdr:ext cx="405111" cy="259045"/>
    <xdr:sp macro="" textlink="">
      <xdr:nvSpPr>
        <xdr:cNvPr id="141" name="【橋りょう・トンネル】&#10;有形固定資産減価償却率平均値テキスト"/>
        <xdr:cNvSpPr txBox="1"/>
      </xdr:nvSpPr>
      <xdr:spPr>
        <a:xfrm>
          <a:off x="4673600" y="9928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xdr:rowOff>
    </xdr:from>
    <xdr:to>
      <xdr:col>24</xdr:col>
      <xdr:colOff>114300</xdr:colOff>
      <xdr:row>58</xdr:row>
      <xdr:rowOff>107950</xdr:rowOff>
    </xdr:to>
    <xdr:sp macro="" textlink="">
      <xdr:nvSpPr>
        <xdr:cNvPr id="142" name="フローチャート: 判断 141"/>
        <xdr:cNvSpPr/>
      </xdr:nvSpPr>
      <xdr:spPr>
        <a:xfrm>
          <a:off x="4584700" y="995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38735</xdr:rowOff>
    </xdr:from>
    <xdr:to>
      <xdr:col>20</xdr:col>
      <xdr:colOff>38100</xdr:colOff>
      <xdr:row>59</xdr:row>
      <xdr:rowOff>140335</xdr:rowOff>
    </xdr:to>
    <xdr:sp macro="" textlink="">
      <xdr:nvSpPr>
        <xdr:cNvPr id="143" name="フローチャート: 判断 142"/>
        <xdr:cNvSpPr/>
      </xdr:nvSpPr>
      <xdr:spPr>
        <a:xfrm>
          <a:off x="3746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147320</xdr:rowOff>
    </xdr:from>
    <xdr:to>
      <xdr:col>15</xdr:col>
      <xdr:colOff>101600</xdr:colOff>
      <xdr:row>59</xdr:row>
      <xdr:rowOff>77470</xdr:rowOff>
    </xdr:to>
    <xdr:sp macro="" textlink="">
      <xdr:nvSpPr>
        <xdr:cNvPr id="144" name="フローチャート: 判断 143"/>
        <xdr:cNvSpPr/>
      </xdr:nvSpPr>
      <xdr:spPr>
        <a:xfrm>
          <a:off x="2857500" y="1009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5" name="テキスト ボックス 14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6" name="テキスト ボックス 14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47" name="テキスト ボックス 14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48" name="テキスト ボックス 14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49" name="テキスト ボックス 14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145415</xdr:rowOff>
    </xdr:from>
    <xdr:to>
      <xdr:col>20</xdr:col>
      <xdr:colOff>38100</xdr:colOff>
      <xdr:row>60</xdr:row>
      <xdr:rowOff>75565</xdr:rowOff>
    </xdr:to>
    <xdr:sp macro="" textlink="">
      <xdr:nvSpPr>
        <xdr:cNvPr id="150" name="楕円 149"/>
        <xdr:cNvSpPr/>
      </xdr:nvSpPr>
      <xdr:spPr>
        <a:xfrm>
          <a:off x="3746500" y="1026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156862</xdr:rowOff>
    </xdr:from>
    <xdr:ext cx="405111" cy="259045"/>
    <xdr:sp macro="" textlink="">
      <xdr:nvSpPr>
        <xdr:cNvPr id="151" name="n_1aveValue【橋りょう・トンネル】&#10;有形固定資産減価償却率"/>
        <xdr:cNvSpPr txBox="1"/>
      </xdr:nvSpPr>
      <xdr:spPr>
        <a:xfrm>
          <a:off x="35820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93997</xdr:rowOff>
    </xdr:from>
    <xdr:ext cx="405111" cy="259045"/>
    <xdr:sp macro="" textlink="">
      <xdr:nvSpPr>
        <xdr:cNvPr id="152" name="n_2aveValue【橋りょう・トンネル】&#10;有形固定資産減価償却率"/>
        <xdr:cNvSpPr txBox="1"/>
      </xdr:nvSpPr>
      <xdr:spPr>
        <a:xfrm>
          <a:off x="2705744" y="986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66692</xdr:rowOff>
    </xdr:from>
    <xdr:ext cx="405111" cy="259045"/>
    <xdr:sp macro="" textlink="">
      <xdr:nvSpPr>
        <xdr:cNvPr id="153" name="n_1mainValue【橋りょう・トンネル】&#10;有形固定資産減価償却率"/>
        <xdr:cNvSpPr txBox="1"/>
      </xdr:nvSpPr>
      <xdr:spPr>
        <a:xfrm>
          <a:off x="35820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4" name="正方形/長方形 15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5" name="正方形/長方形 154"/>
        <xdr:cNvSpPr/>
      </xdr:nvSpPr>
      <xdr:spPr>
        <a:xfrm>
          <a:off x="6731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6" name="正方形/長方形 155"/>
        <xdr:cNvSpPr/>
      </xdr:nvSpPr>
      <xdr:spPr>
        <a:xfrm>
          <a:off x="6731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7" name="正方形/長方形 156"/>
        <xdr:cNvSpPr/>
      </xdr:nvSpPr>
      <xdr:spPr>
        <a:xfrm>
          <a:off x="7747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8" name="正方形/長方形 157"/>
        <xdr:cNvSpPr/>
      </xdr:nvSpPr>
      <xdr:spPr>
        <a:xfrm>
          <a:off x="7747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59" name="正方形/長方形 158"/>
        <xdr:cNvSpPr/>
      </xdr:nvSpPr>
      <xdr:spPr>
        <a:xfrm>
          <a:off x="8890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0" name="正方形/長方形 159"/>
        <xdr:cNvSpPr/>
      </xdr:nvSpPr>
      <xdr:spPr>
        <a:xfrm>
          <a:off x="8890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1" name="正方形/長方形 16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2" name="テキスト ボックス 16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3" name="直線コネクタ 16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4" name="直線コネクタ 16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65" name="テキスト ボックス 164"/>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66" name="直線コネクタ 16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61</xdr:row>
      <xdr:rowOff>67327</xdr:rowOff>
    </xdr:from>
    <xdr:ext cx="531299" cy="259045"/>
    <xdr:sp macro="" textlink="">
      <xdr:nvSpPr>
        <xdr:cNvPr id="167" name="テキスト ボックス 166"/>
        <xdr:cNvSpPr txBox="1"/>
      </xdr:nvSpPr>
      <xdr:spPr>
        <a:xfrm>
          <a:off x="6072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68" name="直線コネクタ 16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69" name="テキスト ボックス 168"/>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0" name="直線コネクタ 16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71" name="テキスト ボックス 170"/>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2" name="直線コネクタ 17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73" name="テキスト ボックス 172"/>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4" name="直線コネクタ 17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75" name="テキスト ボックス 17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127726</xdr:rowOff>
    </xdr:from>
    <xdr:to>
      <xdr:col>54</xdr:col>
      <xdr:colOff>189865</xdr:colOff>
      <xdr:row>64</xdr:row>
      <xdr:rowOff>70401</xdr:rowOff>
    </xdr:to>
    <xdr:cxnSp macro="">
      <xdr:nvCxnSpPr>
        <xdr:cNvPr id="177" name="直線コネクタ 176"/>
        <xdr:cNvCxnSpPr/>
      </xdr:nvCxnSpPr>
      <xdr:spPr>
        <a:xfrm flipV="1">
          <a:off x="10476865" y="9557476"/>
          <a:ext cx="0" cy="1485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74228</xdr:rowOff>
    </xdr:from>
    <xdr:ext cx="378565" cy="259045"/>
    <xdr:sp macro="" textlink="">
      <xdr:nvSpPr>
        <xdr:cNvPr id="178" name="【橋りょう・トンネル】&#10;一人当たり有形固定資産（償却資産）額最小値テキスト"/>
        <xdr:cNvSpPr txBox="1"/>
      </xdr:nvSpPr>
      <xdr:spPr>
        <a:xfrm>
          <a:off x="10515600" y="110470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70401</xdr:rowOff>
    </xdr:from>
    <xdr:to>
      <xdr:col>55</xdr:col>
      <xdr:colOff>88900</xdr:colOff>
      <xdr:row>64</xdr:row>
      <xdr:rowOff>70401</xdr:rowOff>
    </xdr:to>
    <xdr:cxnSp macro="">
      <xdr:nvCxnSpPr>
        <xdr:cNvPr id="179" name="直線コネクタ 178"/>
        <xdr:cNvCxnSpPr/>
      </xdr:nvCxnSpPr>
      <xdr:spPr>
        <a:xfrm>
          <a:off x="10388600" y="11043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74403</xdr:rowOff>
    </xdr:from>
    <xdr:ext cx="599010" cy="259045"/>
    <xdr:sp macro="" textlink="">
      <xdr:nvSpPr>
        <xdr:cNvPr id="180" name="【橋りょう・トンネル】&#10;一人当たり有形固定資産（償却資産）額最大値テキスト"/>
        <xdr:cNvSpPr txBox="1"/>
      </xdr:nvSpPr>
      <xdr:spPr>
        <a:xfrm>
          <a:off x="10515600" y="9332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127726</xdr:rowOff>
    </xdr:from>
    <xdr:to>
      <xdr:col>55</xdr:col>
      <xdr:colOff>88900</xdr:colOff>
      <xdr:row>55</xdr:row>
      <xdr:rowOff>127726</xdr:rowOff>
    </xdr:to>
    <xdr:cxnSp macro="">
      <xdr:nvCxnSpPr>
        <xdr:cNvPr id="181" name="直線コネクタ 180"/>
        <xdr:cNvCxnSpPr/>
      </xdr:nvCxnSpPr>
      <xdr:spPr>
        <a:xfrm>
          <a:off x="10388600" y="955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87533</xdr:rowOff>
    </xdr:from>
    <xdr:ext cx="534377" cy="259045"/>
    <xdr:sp macro="" textlink="">
      <xdr:nvSpPr>
        <xdr:cNvPr id="182" name="【橋りょう・トンネル】&#10;一人当たり有形固定資産（償却資産）額平均値テキスト"/>
        <xdr:cNvSpPr txBox="1"/>
      </xdr:nvSpPr>
      <xdr:spPr>
        <a:xfrm>
          <a:off x="10515600" y="103745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109106</xdr:rowOff>
    </xdr:from>
    <xdr:to>
      <xdr:col>55</xdr:col>
      <xdr:colOff>50800</xdr:colOff>
      <xdr:row>61</xdr:row>
      <xdr:rowOff>39256</xdr:rowOff>
    </xdr:to>
    <xdr:sp macro="" textlink="">
      <xdr:nvSpPr>
        <xdr:cNvPr id="183" name="フローチャート: 判断 182"/>
        <xdr:cNvSpPr/>
      </xdr:nvSpPr>
      <xdr:spPr>
        <a:xfrm>
          <a:off x="10426700" y="1039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143754</xdr:rowOff>
    </xdr:from>
    <xdr:to>
      <xdr:col>50</xdr:col>
      <xdr:colOff>165100</xdr:colOff>
      <xdr:row>60</xdr:row>
      <xdr:rowOff>73904</xdr:rowOff>
    </xdr:to>
    <xdr:sp macro="" textlink="">
      <xdr:nvSpPr>
        <xdr:cNvPr id="184" name="フローチャート: 判断 183"/>
        <xdr:cNvSpPr/>
      </xdr:nvSpPr>
      <xdr:spPr>
        <a:xfrm>
          <a:off x="9588500" y="1025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56</xdr:row>
      <xdr:rowOff>124231</xdr:rowOff>
    </xdr:from>
    <xdr:to>
      <xdr:col>46</xdr:col>
      <xdr:colOff>38100</xdr:colOff>
      <xdr:row>57</xdr:row>
      <xdr:rowOff>54381</xdr:rowOff>
    </xdr:to>
    <xdr:sp macro="" textlink="">
      <xdr:nvSpPr>
        <xdr:cNvPr id="185" name="フローチャート: 判断 184"/>
        <xdr:cNvSpPr/>
      </xdr:nvSpPr>
      <xdr:spPr>
        <a:xfrm>
          <a:off x="8699500" y="972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6" name="テキスト ボックス 18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7" name="テキスト ボックス 18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88" name="テキスト ボックス 18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89" name="テキスト ボックス 18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0" name="テキスト ボックス 18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14504</xdr:rowOff>
    </xdr:from>
    <xdr:to>
      <xdr:col>50</xdr:col>
      <xdr:colOff>165100</xdr:colOff>
      <xdr:row>64</xdr:row>
      <xdr:rowOff>116104</xdr:rowOff>
    </xdr:to>
    <xdr:sp macro="" textlink="">
      <xdr:nvSpPr>
        <xdr:cNvPr id="191" name="楕円 190"/>
        <xdr:cNvSpPr/>
      </xdr:nvSpPr>
      <xdr:spPr>
        <a:xfrm>
          <a:off x="9588500" y="1098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58</xdr:row>
      <xdr:rowOff>90431</xdr:rowOff>
    </xdr:from>
    <xdr:ext cx="534377" cy="259045"/>
    <xdr:sp macro="" textlink="">
      <xdr:nvSpPr>
        <xdr:cNvPr id="192" name="n_1aveValue【橋りょう・トンネル】&#10;一人当たり有形固定資産（償却資産）額"/>
        <xdr:cNvSpPr txBox="1"/>
      </xdr:nvSpPr>
      <xdr:spPr>
        <a:xfrm>
          <a:off x="9359411" y="1003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55</xdr:row>
      <xdr:rowOff>70908</xdr:rowOff>
    </xdr:from>
    <xdr:ext cx="599010" cy="259045"/>
    <xdr:sp macro="" textlink="">
      <xdr:nvSpPr>
        <xdr:cNvPr id="193" name="n_2aveValue【橋りょう・トンネル】&#10;一人当たり有形固定資産（償却資産）額"/>
        <xdr:cNvSpPr txBox="1"/>
      </xdr:nvSpPr>
      <xdr:spPr>
        <a:xfrm>
          <a:off x="8450795" y="9500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107231</xdr:rowOff>
    </xdr:from>
    <xdr:ext cx="469744" cy="259045"/>
    <xdr:sp macro="" textlink="">
      <xdr:nvSpPr>
        <xdr:cNvPr id="194" name="n_1mainValue【橋りょう・トンネル】&#10;一人当たり有形固定資産（償却資産）額"/>
        <xdr:cNvSpPr txBox="1"/>
      </xdr:nvSpPr>
      <xdr:spPr>
        <a:xfrm>
          <a:off x="9391728" y="1108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5" name="正方形/長方形 19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6" name="正方形/長方形 195"/>
        <xdr:cNvSpPr/>
      </xdr:nvSpPr>
      <xdr:spPr>
        <a:xfrm>
          <a:off x="889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7" name="正方形/長方形 196"/>
        <xdr:cNvSpPr/>
      </xdr:nvSpPr>
      <xdr:spPr>
        <a:xfrm>
          <a:off x="889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98" name="正方形/長方形 19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99" name="正方形/長方形 19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0" name="正方形/長方形 19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1" name="正方形/長方形 20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2" name="正方形/長方形 20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03" name="正方形/長方形 20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4" name="正方形/長方形 20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5" name="正方形/長方形 20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6" name="正方形/長方形 20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7" name="正方形/長方形 20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8" name="正方形/長方形 20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9" name="正方形/長方形 20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0" name="正方形/長方形 20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11" name="正方形/長方形 21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12" name="正方形/長方形 211"/>
        <xdr:cNvSpPr/>
      </xdr:nvSpPr>
      <xdr:spPr>
        <a:xfrm>
          <a:off x="889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13" name="正方形/長方形 212"/>
        <xdr:cNvSpPr/>
      </xdr:nvSpPr>
      <xdr:spPr>
        <a:xfrm>
          <a:off x="889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14" name="正方形/長方形 21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15" name="正方形/長方形 21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16" name="正方形/長方形 21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17" name="正方形/長方形 21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18" name="正方形/長方形 21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19" name="正方形/長方形 21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20" name="正方形/長方形 21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21" name="正方形/長方形 22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22" name="正方形/長方形 22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23" name="正方形/長方形 22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24" name="正方形/長方形 22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25" name="正方形/長方形 22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26" name="正方形/長方形 22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27" name="正方形/長方形 22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28" name="正方形/長方形 22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29" name="正方形/長方形 22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30" name="正方形/長方形 22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31" name="正方形/長方形 23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32" name="正方形/長方形 23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33" name="正方形/長方形 23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34" name="正方形/長方形 23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35" name="テキスト ボックス 23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36" name="直線コネクタ 23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37" name="テキスト ボックス 23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38" name="直線コネクタ 23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39" name="テキスト ボックス 23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40" name="直線コネクタ 23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41" name="テキスト ボックス 24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42" name="直線コネクタ 24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43" name="テキスト ボックス 24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44" name="直線コネクタ 24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45" name="テキスト ボックス 24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46" name="直線コネクタ 24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47" name="テキスト ボックス 24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48" name="直線コネクタ 24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49" name="テキスト ボックス 24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5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120015</xdr:rowOff>
    </xdr:from>
    <xdr:to>
      <xdr:col>85</xdr:col>
      <xdr:colOff>126364</xdr:colOff>
      <xdr:row>41</xdr:row>
      <xdr:rowOff>146685</xdr:rowOff>
    </xdr:to>
    <xdr:cxnSp macro="">
      <xdr:nvCxnSpPr>
        <xdr:cNvPr id="251" name="直線コネクタ 250"/>
        <xdr:cNvCxnSpPr/>
      </xdr:nvCxnSpPr>
      <xdr:spPr>
        <a:xfrm flipV="1">
          <a:off x="16318864" y="577786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150512</xdr:rowOff>
    </xdr:from>
    <xdr:ext cx="405111" cy="259045"/>
    <xdr:sp macro="" textlink="">
      <xdr:nvSpPr>
        <xdr:cNvPr id="252" name="【認定こども園・幼稚園・保育所】&#10;有形固定資産減価償却率最小値テキスト"/>
        <xdr:cNvSpPr txBox="1"/>
      </xdr:nvSpPr>
      <xdr:spPr>
        <a:xfrm>
          <a:off x="16357600" y="717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146685</xdr:rowOff>
    </xdr:from>
    <xdr:to>
      <xdr:col>86</xdr:col>
      <xdr:colOff>25400</xdr:colOff>
      <xdr:row>41</xdr:row>
      <xdr:rowOff>146685</xdr:rowOff>
    </xdr:to>
    <xdr:cxnSp macro="">
      <xdr:nvCxnSpPr>
        <xdr:cNvPr id="253" name="直線コネクタ 252"/>
        <xdr:cNvCxnSpPr/>
      </xdr:nvCxnSpPr>
      <xdr:spPr>
        <a:xfrm>
          <a:off x="16230600" y="717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66692</xdr:rowOff>
    </xdr:from>
    <xdr:ext cx="405111" cy="259045"/>
    <xdr:sp macro="" textlink="">
      <xdr:nvSpPr>
        <xdr:cNvPr id="254" name="【認定こども園・幼稚園・保育所】&#10;有形固定資産減価償却率最大値テキスト"/>
        <xdr:cNvSpPr txBox="1"/>
      </xdr:nvSpPr>
      <xdr:spPr>
        <a:xfrm>
          <a:off x="16357600" y="5553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120015</xdr:rowOff>
    </xdr:from>
    <xdr:to>
      <xdr:col>86</xdr:col>
      <xdr:colOff>25400</xdr:colOff>
      <xdr:row>33</xdr:row>
      <xdr:rowOff>120015</xdr:rowOff>
    </xdr:to>
    <xdr:cxnSp macro="">
      <xdr:nvCxnSpPr>
        <xdr:cNvPr id="255" name="直線コネクタ 254"/>
        <xdr:cNvCxnSpPr/>
      </xdr:nvCxnSpPr>
      <xdr:spPr>
        <a:xfrm>
          <a:off x="16230600" y="5777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95267</xdr:rowOff>
    </xdr:from>
    <xdr:ext cx="405111" cy="259045"/>
    <xdr:sp macro="" textlink="">
      <xdr:nvSpPr>
        <xdr:cNvPr id="256" name="【認定こども園・幼稚園・保育所】&#10;有形固定資産減価償却率平均値テキスト"/>
        <xdr:cNvSpPr txBox="1"/>
      </xdr:nvSpPr>
      <xdr:spPr>
        <a:xfrm>
          <a:off x="16357600" y="643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116840</xdr:rowOff>
    </xdr:from>
    <xdr:to>
      <xdr:col>85</xdr:col>
      <xdr:colOff>177800</xdr:colOff>
      <xdr:row>38</xdr:row>
      <xdr:rowOff>46990</xdr:rowOff>
    </xdr:to>
    <xdr:sp macro="" textlink="">
      <xdr:nvSpPr>
        <xdr:cNvPr id="257" name="フローチャート: 判断 256"/>
        <xdr:cNvSpPr/>
      </xdr:nvSpPr>
      <xdr:spPr>
        <a:xfrm>
          <a:off x="162687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80645</xdr:rowOff>
    </xdr:from>
    <xdr:to>
      <xdr:col>81</xdr:col>
      <xdr:colOff>101600</xdr:colOff>
      <xdr:row>38</xdr:row>
      <xdr:rowOff>10795</xdr:rowOff>
    </xdr:to>
    <xdr:sp macro="" textlink="">
      <xdr:nvSpPr>
        <xdr:cNvPr id="258" name="フローチャート: 判断 257"/>
        <xdr:cNvSpPr/>
      </xdr:nvSpPr>
      <xdr:spPr>
        <a:xfrm>
          <a:off x="15430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158750</xdr:rowOff>
    </xdr:from>
    <xdr:to>
      <xdr:col>76</xdr:col>
      <xdr:colOff>165100</xdr:colOff>
      <xdr:row>38</xdr:row>
      <xdr:rowOff>88900</xdr:rowOff>
    </xdr:to>
    <xdr:sp macro="" textlink="">
      <xdr:nvSpPr>
        <xdr:cNvPr id="259" name="フローチャート: 判断 258"/>
        <xdr:cNvSpPr/>
      </xdr:nvSpPr>
      <xdr:spPr>
        <a:xfrm>
          <a:off x="14541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60" name="テキスト ボックス 25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61" name="テキスト ボックス 26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62" name="テキスト ボックス 26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63" name="テキスト ボックス 26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64" name="テキスト ボックス 26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12065</xdr:rowOff>
    </xdr:from>
    <xdr:to>
      <xdr:col>81</xdr:col>
      <xdr:colOff>101600</xdr:colOff>
      <xdr:row>38</xdr:row>
      <xdr:rowOff>113665</xdr:rowOff>
    </xdr:to>
    <xdr:sp macro="" textlink="">
      <xdr:nvSpPr>
        <xdr:cNvPr id="265" name="楕円 264"/>
        <xdr:cNvSpPr/>
      </xdr:nvSpPr>
      <xdr:spPr>
        <a:xfrm>
          <a:off x="15430500" y="652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27322</xdr:rowOff>
    </xdr:from>
    <xdr:ext cx="405111" cy="259045"/>
    <xdr:sp macro="" textlink="">
      <xdr:nvSpPr>
        <xdr:cNvPr id="266" name="n_1aveValue【認定こども園・幼稚園・保育所】&#10;有形固定資産減価償却率"/>
        <xdr:cNvSpPr txBox="1"/>
      </xdr:nvSpPr>
      <xdr:spPr>
        <a:xfrm>
          <a:off x="152660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105427</xdr:rowOff>
    </xdr:from>
    <xdr:ext cx="405111" cy="259045"/>
    <xdr:sp macro="" textlink="">
      <xdr:nvSpPr>
        <xdr:cNvPr id="267" name="n_2aveValue【認定こども園・幼稚園・保育所】&#10;有形固定資産減価償却率"/>
        <xdr:cNvSpPr txBox="1"/>
      </xdr:nvSpPr>
      <xdr:spPr>
        <a:xfrm>
          <a:off x="14389744"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104792</xdr:rowOff>
    </xdr:from>
    <xdr:ext cx="405111" cy="259045"/>
    <xdr:sp macro="" textlink="">
      <xdr:nvSpPr>
        <xdr:cNvPr id="268" name="n_1mainValue【認定こども園・幼稚園・保育所】&#10;有形固定資産減価償却率"/>
        <xdr:cNvSpPr txBox="1"/>
      </xdr:nvSpPr>
      <xdr:spPr>
        <a:xfrm>
          <a:off x="15266044" y="661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69" name="正方形/長方形 26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70" name="正方形/長方形 26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71" name="正方形/長方形 27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72" name="正方形/長方形 27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73" name="正方形/長方形 27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74" name="正方形/長方形 27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75" name="正方形/長方形 27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76" name="正方形/長方形 27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77" name="テキスト ボックス 27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78" name="直線コネクタ 27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279" name="直線コネクタ 27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280" name="テキスト ボックス 27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281" name="直線コネクタ 28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282" name="テキスト ボックス 28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283" name="直線コネクタ 28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284" name="テキスト ボックス 28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285" name="直線コネクタ 28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286" name="テキスト ボックス 28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87" name="直線コネクタ 28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288" name="テキスト ボックス 28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8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41</xdr:row>
      <xdr:rowOff>83058</xdr:rowOff>
    </xdr:to>
    <xdr:cxnSp macro="">
      <xdr:nvCxnSpPr>
        <xdr:cNvPr id="290" name="直線コネクタ 289"/>
        <xdr:cNvCxnSpPr/>
      </xdr:nvCxnSpPr>
      <xdr:spPr>
        <a:xfrm flipV="1">
          <a:off x="22160864" y="5882640"/>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86885</xdr:rowOff>
    </xdr:from>
    <xdr:ext cx="469744" cy="259045"/>
    <xdr:sp macro="" textlink="">
      <xdr:nvSpPr>
        <xdr:cNvPr id="291" name="【認定こども園・幼稚園・保育所】&#10;一人当たり面積最小値テキスト"/>
        <xdr:cNvSpPr txBox="1"/>
      </xdr:nvSpPr>
      <xdr:spPr>
        <a:xfrm>
          <a:off x="22199600" y="711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83058</xdr:rowOff>
    </xdr:from>
    <xdr:to>
      <xdr:col>116</xdr:col>
      <xdr:colOff>152400</xdr:colOff>
      <xdr:row>41</xdr:row>
      <xdr:rowOff>83058</xdr:rowOff>
    </xdr:to>
    <xdr:cxnSp macro="">
      <xdr:nvCxnSpPr>
        <xdr:cNvPr id="292" name="直線コネクタ 291"/>
        <xdr:cNvCxnSpPr/>
      </xdr:nvCxnSpPr>
      <xdr:spPr>
        <a:xfrm>
          <a:off x="22072600" y="711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293" name="【認定こども園・幼稚園・保育所】&#10;一人当たり面積最大値テキスト"/>
        <xdr:cNvSpPr txBox="1"/>
      </xdr:nvSpPr>
      <xdr:spPr>
        <a:xfrm>
          <a:off x="22199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294" name="直線コネクタ 293"/>
        <xdr:cNvCxnSpPr/>
      </xdr:nvCxnSpPr>
      <xdr:spPr>
        <a:xfrm>
          <a:off x="22072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134129</xdr:rowOff>
    </xdr:from>
    <xdr:ext cx="469744" cy="259045"/>
    <xdr:sp macro="" textlink="">
      <xdr:nvSpPr>
        <xdr:cNvPr id="295" name="【認定こども園・幼稚園・保育所】&#10;一人当たり面積平均値テキスト"/>
        <xdr:cNvSpPr txBox="1"/>
      </xdr:nvSpPr>
      <xdr:spPr>
        <a:xfrm>
          <a:off x="22199600" y="6820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155702</xdr:rowOff>
    </xdr:from>
    <xdr:to>
      <xdr:col>116</xdr:col>
      <xdr:colOff>114300</xdr:colOff>
      <xdr:row>40</xdr:row>
      <xdr:rowOff>85852</xdr:rowOff>
    </xdr:to>
    <xdr:sp macro="" textlink="">
      <xdr:nvSpPr>
        <xdr:cNvPr id="296" name="フローチャート: 判断 295"/>
        <xdr:cNvSpPr/>
      </xdr:nvSpPr>
      <xdr:spPr>
        <a:xfrm>
          <a:off x="22110700" y="684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123698</xdr:rowOff>
    </xdr:from>
    <xdr:to>
      <xdr:col>112</xdr:col>
      <xdr:colOff>38100</xdr:colOff>
      <xdr:row>40</xdr:row>
      <xdr:rowOff>53848</xdr:rowOff>
    </xdr:to>
    <xdr:sp macro="" textlink="">
      <xdr:nvSpPr>
        <xdr:cNvPr id="297" name="フローチャート: 判断 296"/>
        <xdr:cNvSpPr/>
      </xdr:nvSpPr>
      <xdr:spPr>
        <a:xfrm>
          <a:off x="21272500" y="681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25400</xdr:rowOff>
    </xdr:from>
    <xdr:to>
      <xdr:col>107</xdr:col>
      <xdr:colOff>101600</xdr:colOff>
      <xdr:row>40</xdr:row>
      <xdr:rowOff>127000</xdr:rowOff>
    </xdr:to>
    <xdr:sp macro="" textlink="">
      <xdr:nvSpPr>
        <xdr:cNvPr id="298" name="フローチャート: 判断 297"/>
        <xdr:cNvSpPr/>
      </xdr:nvSpPr>
      <xdr:spPr>
        <a:xfrm>
          <a:off x="20383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99" name="テキスト ボックス 29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00" name="テキスト ボックス 29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01" name="テキスト ボックス 30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02" name="テキスト ボックス 30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03" name="テキスト ボックス 30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84836</xdr:rowOff>
    </xdr:from>
    <xdr:to>
      <xdr:col>112</xdr:col>
      <xdr:colOff>38100</xdr:colOff>
      <xdr:row>41</xdr:row>
      <xdr:rowOff>14986</xdr:rowOff>
    </xdr:to>
    <xdr:sp macro="" textlink="">
      <xdr:nvSpPr>
        <xdr:cNvPr id="304" name="楕円 303"/>
        <xdr:cNvSpPr/>
      </xdr:nvSpPr>
      <xdr:spPr>
        <a:xfrm>
          <a:off x="21272500" y="694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38</xdr:row>
      <xdr:rowOff>70375</xdr:rowOff>
    </xdr:from>
    <xdr:ext cx="469744" cy="259045"/>
    <xdr:sp macro="" textlink="">
      <xdr:nvSpPr>
        <xdr:cNvPr id="305" name="n_1aveValue【認定こども園・幼稚園・保育所】&#10;一人当たり面積"/>
        <xdr:cNvSpPr txBox="1"/>
      </xdr:nvSpPr>
      <xdr:spPr>
        <a:xfrm>
          <a:off x="21075727" y="658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143527</xdr:rowOff>
    </xdr:from>
    <xdr:ext cx="469744" cy="259045"/>
    <xdr:sp macro="" textlink="">
      <xdr:nvSpPr>
        <xdr:cNvPr id="306" name="n_2aveValue【認定こども園・幼稚園・保育所】&#10;一人当たり面積"/>
        <xdr:cNvSpPr txBox="1"/>
      </xdr:nvSpPr>
      <xdr:spPr>
        <a:xfrm>
          <a:off x="20199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6113</xdr:rowOff>
    </xdr:from>
    <xdr:ext cx="469744" cy="259045"/>
    <xdr:sp macro="" textlink="">
      <xdr:nvSpPr>
        <xdr:cNvPr id="307" name="n_1mainValue【認定こども園・幼稚園・保育所】&#10;一人当たり面積"/>
        <xdr:cNvSpPr txBox="1"/>
      </xdr:nvSpPr>
      <xdr:spPr>
        <a:xfrm>
          <a:off x="21075727" y="7035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08" name="正方形/長方形 3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09" name="正方形/長方形 3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0" name="正方形/長方形 3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1" name="正方形/長方形 3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2" name="正方形/長方形 3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3" name="正方形/長方形 3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4" name="正方形/長方形 3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5" name="正方形/長方形 3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16" name="テキスト ボックス 3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17" name="直線コネクタ 3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18" name="テキスト ボックス 31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19" name="直線コネクタ 31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320" name="テキスト ボックス 319"/>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21" name="直線コネクタ 32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22" name="テキスト ボックス 32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23" name="直線コネクタ 32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24" name="テキスト ボックス 32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25" name="直線コネクタ 32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26" name="テキスト ボックス 32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27" name="直線コネクタ 32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28" name="テキスト ボックス 32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29" name="直線コネクタ 32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330" name="テキスト ボックス 329"/>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1" name="直線コネクタ 3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32" name="テキスト ボックス 33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3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58</xdr:row>
      <xdr:rowOff>16328</xdr:rowOff>
    </xdr:from>
    <xdr:to>
      <xdr:col>85</xdr:col>
      <xdr:colOff>126364</xdr:colOff>
      <xdr:row>64</xdr:row>
      <xdr:rowOff>146957</xdr:rowOff>
    </xdr:to>
    <xdr:cxnSp macro="">
      <xdr:nvCxnSpPr>
        <xdr:cNvPr id="334" name="直線コネクタ 333"/>
        <xdr:cNvCxnSpPr/>
      </xdr:nvCxnSpPr>
      <xdr:spPr>
        <a:xfrm flipV="1">
          <a:off x="16318864" y="9960428"/>
          <a:ext cx="0" cy="1159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150784</xdr:rowOff>
    </xdr:from>
    <xdr:ext cx="405111" cy="259045"/>
    <xdr:sp macro="" textlink="">
      <xdr:nvSpPr>
        <xdr:cNvPr id="335" name="【学校施設】&#10;有形固定資産減価償却率最小値テキスト"/>
        <xdr:cNvSpPr txBox="1"/>
      </xdr:nvSpPr>
      <xdr:spPr>
        <a:xfrm>
          <a:off x="16357600" y="11123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146957</xdr:rowOff>
    </xdr:from>
    <xdr:to>
      <xdr:col>86</xdr:col>
      <xdr:colOff>25400</xdr:colOff>
      <xdr:row>64</xdr:row>
      <xdr:rowOff>146957</xdr:rowOff>
    </xdr:to>
    <xdr:cxnSp macro="">
      <xdr:nvCxnSpPr>
        <xdr:cNvPr id="336" name="直線コネクタ 335"/>
        <xdr:cNvCxnSpPr/>
      </xdr:nvCxnSpPr>
      <xdr:spPr>
        <a:xfrm>
          <a:off x="16230600" y="1111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134455</xdr:rowOff>
    </xdr:from>
    <xdr:ext cx="405111" cy="259045"/>
    <xdr:sp macro="" textlink="">
      <xdr:nvSpPr>
        <xdr:cNvPr id="337" name="【学校施設】&#10;有形固定資産減価償却率最大値テキスト"/>
        <xdr:cNvSpPr txBox="1"/>
      </xdr:nvSpPr>
      <xdr:spPr>
        <a:xfrm>
          <a:off x="16357600" y="9735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16328</xdr:rowOff>
    </xdr:from>
    <xdr:to>
      <xdr:col>86</xdr:col>
      <xdr:colOff>25400</xdr:colOff>
      <xdr:row>58</xdr:row>
      <xdr:rowOff>16328</xdr:rowOff>
    </xdr:to>
    <xdr:cxnSp macro="">
      <xdr:nvCxnSpPr>
        <xdr:cNvPr id="338" name="直線コネクタ 337"/>
        <xdr:cNvCxnSpPr/>
      </xdr:nvCxnSpPr>
      <xdr:spPr>
        <a:xfrm>
          <a:off x="16230600" y="996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118671</xdr:rowOff>
    </xdr:from>
    <xdr:ext cx="405111" cy="259045"/>
    <xdr:sp macro="" textlink="">
      <xdr:nvSpPr>
        <xdr:cNvPr id="339" name="【学校施設】&#10;有形固定資産減価償却率平均値テキスト"/>
        <xdr:cNvSpPr txBox="1"/>
      </xdr:nvSpPr>
      <xdr:spPr>
        <a:xfrm>
          <a:off x="16357600" y="102342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140244</xdr:rowOff>
    </xdr:from>
    <xdr:to>
      <xdr:col>85</xdr:col>
      <xdr:colOff>177800</xdr:colOff>
      <xdr:row>60</xdr:row>
      <xdr:rowOff>70394</xdr:rowOff>
    </xdr:to>
    <xdr:sp macro="" textlink="">
      <xdr:nvSpPr>
        <xdr:cNvPr id="340" name="フローチャート: 判断 339"/>
        <xdr:cNvSpPr/>
      </xdr:nvSpPr>
      <xdr:spPr>
        <a:xfrm>
          <a:off x="16268700" y="1025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130447</xdr:rowOff>
    </xdr:from>
    <xdr:to>
      <xdr:col>81</xdr:col>
      <xdr:colOff>101600</xdr:colOff>
      <xdr:row>60</xdr:row>
      <xdr:rowOff>60597</xdr:rowOff>
    </xdr:to>
    <xdr:sp macro="" textlink="">
      <xdr:nvSpPr>
        <xdr:cNvPr id="341" name="フローチャート: 判断 340"/>
        <xdr:cNvSpPr/>
      </xdr:nvSpPr>
      <xdr:spPr>
        <a:xfrm>
          <a:off x="15430500" y="1024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58601</xdr:rowOff>
    </xdr:from>
    <xdr:to>
      <xdr:col>76</xdr:col>
      <xdr:colOff>165100</xdr:colOff>
      <xdr:row>61</xdr:row>
      <xdr:rowOff>160201</xdr:rowOff>
    </xdr:to>
    <xdr:sp macro="" textlink="">
      <xdr:nvSpPr>
        <xdr:cNvPr id="342" name="フローチャート: 判断 341"/>
        <xdr:cNvSpPr/>
      </xdr:nvSpPr>
      <xdr:spPr>
        <a:xfrm>
          <a:off x="14541500" y="1051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43" name="テキスト ボックス 3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44" name="テキスト ボックス 3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45" name="テキスト ボックス 3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46" name="テキスト ボックス 3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47" name="テキスト ボックス 3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156573</xdr:rowOff>
    </xdr:from>
    <xdr:to>
      <xdr:col>81</xdr:col>
      <xdr:colOff>101600</xdr:colOff>
      <xdr:row>56</xdr:row>
      <xdr:rowOff>86723</xdr:rowOff>
    </xdr:to>
    <xdr:sp macro="" textlink="">
      <xdr:nvSpPr>
        <xdr:cNvPr id="348" name="楕円 347"/>
        <xdr:cNvSpPr/>
      </xdr:nvSpPr>
      <xdr:spPr>
        <a:xfrm>
          <a:off x="15430500" y="958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51724</xdr:rowOff>
    </xdr:from>
    <xdr:ext cx="405111" cy="259045"/>
    <xdr:sp macro="" textlink="">
      <xdr:nvSpPr>
        <xdr:cNvPr id="349" name="n_1aveValue【学校施設】&#10;有形固定資産減価償却率"/>
        <xdr:cNvSpPr txBox="1"/>
      </xdr:nvSpPr>
      <xdr:spPr>
        <a:xfrm>
          <a:off x="15266044" y="1033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5278</xdr:rowOff>
    </xdr:from>
    <xdr:ext cx="405111" cy="259045"/>
    <xdr:sp macro="" textlink="">
      <xdr:nvSpPr>
        <xdr:cNvPr id="350" name="n_2aveValue【学校施設】&#10;有形固定資産減価償却率"/>
        <xdr:cNvSpPr txBox="1"/>
      </xdr:nvSpPr>
      <xdr:spPr>
        <a:xfrm>
          <a:off x="14389744" y="1029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103250</xdr:rowOff>
    </xdr:from>
    <xdr:ext cx="405111" cy="259045"/>
    <xdr:sp macro="" textlink="">
      <xdr:nvSpPr>
        <xdr:cNvPr id="351" name="n_1mainValue【学校施設】&#10;有形固定資産減価償却率"/>
        <xdr:cNvSpPr txBox="1"/>
      </xdr:nvSpPr>
      <xdr:spPr>
        <a:xfrm>
          <a:off x="15266044" y="9361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52" name="正方形/長方形 35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53" name="正方形/長方形 35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54" name="正方形/長方形 35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55" name="正方形/長方形 35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56" name="正方形/長方形 35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57" name="正方形/長方形 35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58" name="正方形/長方形 35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59" name="正方形/長方形 35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60" name="テキスト ボックス 35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61" name="直線コネクタ 36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362" name="テキスト ボックス 36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363" name="直線コネクタ 36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64" name="テキスト ボックス 36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65" name="直線コネクタ 36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66" name="テキスト ボックス 36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67" name="直線コネクタ 36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68" name="テキスト ボックス 36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69" name="直線コネクタ 36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70" name="テキスト ボックス 36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71" name="直線コネクタ 37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72" name="テキスト ボックス 37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7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58979</xdr:rowOff>
    </xdr:from>
    <xdr:to>
      <xdr:col>116</xdr:col>
      <xdr:colOff>62864</xdr:colOff>
      <xdr:row>64</xdr:row>
      <xdr:rowOff>52121</xdr:rowOff>
    </xdr:to>
    <xdr:cxnSp macro="">
      <xdr:nvCxnSpPr>
        <xdr:cNvPr id="374" name="直線コネクタ 373"/>
        <xdr:cNvCxnSpPr/>
      </xdr:nvCxnSpPr>
      <xdr:spPr>
        <a:xfrm flipV="1">
          <a:off x="22160864" y="9488729"/>
          <a:ext cx="0" cy="1536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55948</xdr:rowOff>
    </xdr:from>
    <xdr:ext cx="469744" cy="259045"/>
    <xdr:sp macro="" textlink="">
      <xdr:nvSpPr>
        <xdr:cNvPr id="375" name="【学校施設】&#10;一人当たり面積最小値テキスト"/>
        <xdr:cNvSpPr txBox="1"/>
      </xdr:nvSpPr>
      <xdr:spPr>
        <a:xfrm>
          <a:off x="22199600" y="11028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52121</xdr:rowOff>
    </xdr:from>
    <xdr:to>
      <xdr:col>116</xdr:col>
      <xdr:colOff>152400</xdr:colOff>
      <xdr:row>64</xdr:row>
      <xdr:rowOff>52121</xdr:rowOff>
    </xdr:to>
    <xdr:cxnSp macro="">
      <xdr:nvCxnSpPr>
        <xdr:cNvPr id="376" name="直線コネクタ 375"/>
        <xdr:cNvCxnSpPr/>
      </xdr:nvCxnSpPr>
      <xdr:spPr>
        <a:xfrm>
          <a:off x="22072600" y="1102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5656</xdr:rowOff>
    </xdr:from>
    <xdr:ext cx="469744" cy="259045"/>
    <xdr:sp macro="" textlink="">
      <xdr:nvSpPr>
        <xdr:cNvPr id="377" name="【学校施設】&#10;一人当たり面積最大値テキスト"/>
        <xdr:cNvSpPr txBox="1"/>
      </xdr:nvSpPr>
      <xdr:spPr>
        <a:xfrm>
          <a:off x="22199600" y="9263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58979</xdr:rowOff>
    </xdr:from>
    <xdr:to>
      <xdr:col>116</xdr:col>
      <xdr:colOff>152400</xdr:colOff>
      <xdr:row>55</xdr:row>
      <xdr:rowOff>58979</xdr:rowOff>
    </xdr:to>
    <xdr:cxnSp macro="">
      <xdr:nvCxnSpPr>
        <xdr:cNvPr id="378" name="直線コネクタ 377"/>
        <xdr:cNvCxnSpPr/>
      </xdr:nvCxnSpPr>
      <xdr:spPr>
        <a:xfrm>
          <a:off x="22072600" y="9488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128338</xdr:rowOff>
    </xdr:from>
    <xdr:ext cx="469744" cy="259045"/>
    <xdr:sp macro="" textlink="">
      <xdr:nvSpPr>
        <xdr:cNvPr id="379" name="【学校施設】&#10;一人当たり面積平均値テキスト"/>
        <xdr:cNvSpPr txBox="1"/>
      </xdr:nvSpPr>
      <xdr:spPr>
        <a:xfrm>
          <a:off x="22199600" y="10758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149911</xdr:rowOff>
    </xdr:from>
    <xdr:to>
      <xdr:col>116</xdr:col>
      <xdr:colOff>114300</xdr:colOff>
      <xdr:row>63</xdr:row>
      <xdr:rowOff>80061</xdr:rowOff>
    </xdr:to>
    <xdr:sp macro="" textlink="">
      <xdr:nvSpPr>
        <xdr:cNvPr id="380" name="フローチャート: 判断 379"/>
        <xdr:cNvSpPr/>
      </xdr:nvSpPr>
      <xdr:spPr>
        <a:xfrm>
          <a:off x="22110700" y="10779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5435</xdr:rowOff>
    </xdr:from>
    <xdr:to>
      <xdr:col>112</xdr:col>
      <xdr:colOff>38100</xdr:colOff>
      <xdr:row>63</xdr:row>
      <xdr:rowOff>107035</xdr:rowOff>
    </xdr:to>
    <xdr:sp macro="" textlink="">
      <xdr:nvSpPr>
        <xdr:cNvPr id="381" name="フローチャート: 判断 380"/>
        <xdr:cNvSpPr/>
      </xdr:nvSpPr>
      <xdr:spPr>
        <a:xfrm>
          <a:off x="21272500" y="1080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1778</xdr:rowOff>
    </xdr:from>
    <xdr:to>
      <xdr:col>107</xdr:col>
      <xdr:colOff>101600</xdr:colOff>
      <xdr:row>63</xdr:row>
      <xdr:rowOff>103378</xdr:rowOff>
    </xdr:to>
    <xdr:sp macro="" textlink="">
      <xdr:nvSpPr>
        <xdr:cNvPr id="382" name="フローチャート: 判断 381"/>
        <xdr:cNvSpPr/>
      </xdr:nvSpPr>
      <xdr:spPr>
        <a:xfrm>
          <a:off x="20383500" y="1080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83" name="テキスト ボックス 38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84" name="テキスト ボックス 38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85" name="テキスト ボックス 38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86" name="テキスト ボックス 38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87" name="テキスト ボックス 38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122021</xdr:rowOff>
    </xdr:from>
    <xdr:to>
      <xdr:col>112</xdr:col>
      <xdr:colOff>38100</xdr:colOff>
      <xdr:row>64</xdr:row>
      <xdr:rowOff>52171</xdr:rowOff>
    </xdr:to>
    <xdr:sp macro="" textlink="">
      <xdr:nvSpPr>
        <xdr:cNvPr id="388" name="楕円 387"/>
        <xdr:cNvSpPr/>
      </xdr:nvSpPr>
      <xdr:spPr>
        <a:xfrm>
          <a:off x="21272500" y="1092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123562</xdr:rowOff>
    </xdr:from>
    <xdr:ext cx="469744" cy="259045"/>
    <xdr:sp macro="" textlink="">
      <xdr:nvSpPr>
        <xdr:cNvPr id="389" name="n_1aveValue【学校施設】&#10;一人当たり面積"/>
        <xdr:cNvSpPr txBox="1"/>
      </xdr:nvSpPr>
      <xdr:spPr>
        <a:xfrm>
          <a:off x="21075727" y="1058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119905</xdr:rowOff>
    </xdr:from>
    <xdr:ext cx="469744" cy="259045"/>
    <xdr:sp macro="" textlink="">
      <xdr:nvSpPr>
        <xdr:cNvPr id="390" name="n_2aveValue【学校施設】&#10;一人当たり面積"/>
        <xdr:cNvSpPr txBox="1"/>
      </xdr:nvSpPr>
      <xdr:spPr>
        <a:xfrm>
          <a:off x="20199427" y="1057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43298</xdr:rowOff>
    </xdr:from>
    <xdr:ext cx="469744" cy="259045"/>
    <xdr:sp macro="" textlink="">
      <xdr:nvSpPr>
        <xdr:cNvPr id="391" name="n_1mainValue【学校施設】&#10;一人当たり面積"/>
        <xdr:cNvSpPr txBox="1"/>
      </xdr:nvSpPr>
      <xdr:spPr>
        <a:xfrm>
          <a:off x="21075727" y="1101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92" name="正方形/長方形 39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93" name="正方形/長方形 39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94" name="正方形/長方形 39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95" name="正方形/長方形 39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96" name="正方形/長方形 39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97" name="正方形/長方形 39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98" name="正方形/長方形 39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99" name="正方形/長方形 39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00" name="テキスト ボックス 39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01" name="直線コネクタ 40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02" name="テキスト ボックス 40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03" name="直線コネクタ 40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04" name="テキスト ボックス 40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05" name="直線コネクタ 40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06" name="テキスト ボックス 40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07" name="直線コネクタ 40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08" name="テキスト ボックス 40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09" name="直線コネクタ 40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10" name="テキスト ボックス 40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11" name="直線コネクタ 41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12" name="テキスト ボックス 411"/>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13" name="直線コネクタ 41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14" name="テキスト ボックス 41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1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139064</xdr:rowOff>
    </xdr:to>
    <xdr:cxnSp macro="">
      <xdr:nvCxnSpPr>
        <xdr:cNvPr id="416" name="直線コネクタ 415"/>
        <xdr:cNvCxnSpPr/>
      </xdr:nvCxnSpPr>
      <xdr:spPr>
        <a:xfrm flipV="1">
          <a:off x="16318864" y="13335000"/>
          <a:ext cx="0" cy="1548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142891</xdr:rowOff>
    </xdr:from>
    <xdr:ext cx="405111" cy="259045"/>
    <xdr:sp macro="" textlink="">
      <xdr:nvSpPr>
        <xdr:cNvPr id="417" name="【児童館】&#10;有形固定資産減価償却率最小値テキスト"/>
        <xdr:cNvSpPr txBox="1"/>
      </xdr:nvSpPr>
      <xdr:spPr>
        <a:xfrm>
          <a:off x="16357600" y="1488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139064</xdr:rowOff>
    </xdr:from>
    <xdr:to>
      <xdr:col>86</xdr:col>
      <xdr:colOff>25400</xdr:colOff>
      <xdr:row>86</xdr:row>
      <xdr:rowOff>139064</xdr:rowOff>
    </xdr:to>
    <xdr:cxnSp macro="">
      <xdr:nvCxnSpPr>
        <xdr:cNvPr id="418" name="直線コネクタ 417"/>
        <xdr:cNvCxnSpPr/>
      </xdr:nvCxnSpPr>
      <xdr:spPr>
        <a:xfrm>
          <a:off x="16230600" y="14883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419"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20" name="直線コネクタ 419"/>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19066</xdr:rowOff>
    </xdr:from>
    <xdr:ext cx="405111" cy="259045"/>
    <xdr:sp macro="" textlink="">
      <xdr:nvSpPr>
        <xdr:cNvPr id="421" name="【児童館】&#10;有形固定資産減価償却率平均値テキスト"/>
        <xdr:cNvSpPr txBox="1"/>
      </xdr:nvSpPr>
      <xdr:spPr>
        <a:xfrm>
          <a:off x="16357600" y="142494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40639</xdr:rowOff>
    </xdr:from>
    <xdr:to>
      <xdr:col>85</xdr:col>
      <xdr:colOff>177800</xdr:colOff>
      <xdr:row>83</xdr:row>
      <xdr:rowOff>142239</xdr:rowOff>
    </xdr:to>
    <xdr:sp macro="" textlink="">
      <xdr:nvSpPr>
        <xdr:cNvPr id="422" name="フローチャート: 判断 421"/>
        <xdr:cNvSpPr/>
      </xdr:nvSpPr>
      <xdr:spPr>
        <a:xfrm>
          <a:off x="16268700" y="1427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107314</xdr:rowOff>
    </xdr:from>
    <xdr:to>
      <xdr:col>81</xdr:col>
      <xdr:colOff>101600</xdr:colOff>
      <xdr:row>84</xdr:row>
      <xdr:rowOff>37464</xdr:rowOff>
    </xdr:to>
    <xdr:sp macro="" textlink="">
      <xdr:nvSpPr>
        <xdr:cNvPr id="423" name="フローチャート: 判断 422"/>
        <xdr:cNvSpPr/>
      </xdr:nvSpPr>
      <xdr:spPr>
        <a:xfrm>
          <a:off x="15430500" y="1433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84</xdr:row>
      <xdr:rowOff>74930</xdr:rowOff>
    </xdr:from>
    <xdr:to>
      <xdr:col>76</xdr:col>
      <xdr:colOff>165100</xdr:colOff>
      <xdr:row>85</xdr:row>
      <xdr:rowOff>5080</xdr:rowOff>
    </xdr:to>
    <xdr:sp macro="" textlink="">
      <xdr:nvSpPr>
        <xdr:cNvPr id="424" name="フローチャート: 判断 423"/>
        <xdr:cNvSpPr/>
      </xdr:nvSpPr>
      <xdr:spPr>
        <a:xfrm>
          <a:off x="14541500" y="1447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25" name="テキスト ボックス 42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26" name="テキスト ボックス 42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27" name="テキスト ボックス 42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28" name="テキスト ボックス 42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29" name="テキスト ボックス 42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78739</xdr:rowOff>
    </xdr:from>
    <xdr:to>
      <xdr:col>81</xdr:col>
      <xdr:colOff>101600</xdr:colOff>
      <xdr:row>87</xdr:row>
      <xdr:rowOff>8889</xdr:rowOff>
    </xdr:to>
    <xdr:sp macro="" textlink="">
      <xdr:nvSpPr>
        <xdr:cNvPr id="430" name="楕円 429"/>
        <xdr:cNvSpPr/>
      </xdr:nvSpPr>
      <xdr:spPr>
        <a:xfrm>
          <a:off x="15430500" y="1482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53991</xdr:rowOff>
    </xdr:from>
    <xdr:ext cx="405111" cy="259045"/>
    <xdr:sp macro="" textlink="">
      <xdr:nvSpPr>
        <xdr:cNvPr id="431" name="n_1aveValue【児童館】&#10;有形固定資産減価償却率"/>
        <xdr:cNvSpPr txBox="1"/>
      </xdr:nvSpPr>
      <xdr:spPr>
        <a:xfrm>
          <a:off x="15266044" y="14112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21607</xdr:rowOff>
    </xdr:from>
    <xdr:ext cx="405111" cy="259045"/>
    <xdr:sp macro="" textlink="">
      <xdr:nvSpPr>
        <xdr:cNvPr id="432" name="n_2aveValue【児童館】&#10;有形固定資産減価償却率"/>
        <xdr:cNvSpPr txBox="1"/>
      </xdr:nvSpPr>
      <xdr:spPr>
        <a:xfrm>
          <a:off x="14389744" y="14251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87</xdr:row>
      <xdr:rowOff>16</xdr:rowOff>
    </xdr:from>
    <xdr:ext cx="405111" cy="259045"/>
    <xdr:sp macro="" textlink="">
      <xdr:nvSpPr>
        <xdr:cNvPr id="433" name="n_1mainValue【児童館】&#10;有形固定資産減価償却率"/>
        <xdr:cNvSpPr txBox="1"/>
      </xdr:nvSpPr>
      <xdr:spPr>
        <a:xfrm>
          <a:off x="15266044" y="1491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34" name="正方形/長方形 43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35" name="正方形/長方形 43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36" name="正方形/長方形 43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37" name="正方形/長方形 43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38" name="正方形/長方形 43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39" name="正方形/長方形 43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40" name="正方形/長方形 43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41" name="正方形/長方形 44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42" name="テキスト ボックス 44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43" name="直線コネクタ 44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44" name="直線コネクタ 44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45" name="テキスト ボックス 44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46" name="直線コネクタ 44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47" name="テキスト ボックス 44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48" name="直線コネクタ 44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49" name="テキスト ボックス 44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50" name="直線コネクタ 44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51" name="テキスト ボックス 45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52" name="直線コネクタ 45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53" name="テキスト ボックス 45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54" name="直線コネクタ 45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55" name="テキスト ボックス 45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5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76200</xdr:rowOff>
    </xdr:to>
    <xdr:cxnSp macro="">
      <xdr:nvCxnSpPr>
        <xdr:cNvPr id="457" name="直線コネクタ 456"/>
        <xdr:cNvCxnSpPr/>
      </xdr:nvCxnSpPr>
      <xdr:spPr>
        <a:xfrm flipV="1">
          <a:off x="22160864" y="13296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458"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459" name="直線コネクタ 458"/>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460" name="【児童館】&#10;一人当たり面積最大値テキスト"/>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461" name="直線コネクタ 460"/>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137177</xdr:rowOff>
    </xdr:from>
    <xdr:ext cx="469744" cy="259045"/>
    <xdr:sp macro="" textlink="">
      <xdr:nvSpPr>
        <xdr:cNvPr id="462" name="【児童館】&#10;一人当たり面積平均値テキスト"/>
        <xdr:cNvSpPr txBox="1"/>
      </xdr:nvSpPr>
      <xdr:spPr>
        <a:xfrm>
          <a:off x="22199600" y="1436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463" name="フローチャート: 判断 462"/>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464" name="フローチャート: 判断 463"/>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82550</xdr:rowOff>
    </xdr:from>
    <xdr:to>
      <xdr:col>107</xdr:col>
      <xdr:colOff>101600</xdr:colOff>
      <xdr:row>84</xdr:row>
      <xdr:rowOff>12700</xdr:rowOff>
    </xdr:to>
    <xdr:sp macro="" textlink="">
      <xdr:nvSpPr>
        <xdr:cNvPr id="465" name="フローチャート: 判断 464"/>
        <xdr:cNvSpPr/>
      </xdr:nvSpPr>
      <xdr:spPr>
        <a:xfrm>
          <a:off x="20383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66" name="テキスト ボックス 46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67" name="テキスト ボックス 46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68" name="テキスト ボックス 46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69" name="テキスト ボックス 46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70" name="テキスト ボックス 46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6350</xdr:rowOff>
    </xdr:from>
    <xdr:to>
      <xdr:col>112</xdr:col>
      <xdr:colOff>38100</xdr:colOff>
      <xdr:row>85</xdr:row>
      <xdr:rowOff>107950</xdr:rowOff>
    </xdr:to>
    <xdr:sp macro="" textlink="">
      <xdr:nvSpPr>
        <xdr:cNvPr id="471" name="楕円 470"/>
        <xdr:cNvSpPr/>
      </xdr:nvSpPr>
      <xdr:spPr>
        <a:xfrm>
          <a:off x="21272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67327</xdr:rowOff>
    </xdr:from>
    <xdr:ext cx="469744" cy="259045"/>
    <xdr:sp macro="" textlink="">
      <xdr:nvSpPr>
        <xdr:cNvPr id="472" name="n_1aveValue【児童館】&#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29227</xdr:rowOff>
    </xdr:from>
    <xdr:ext cx="469744" cy="259045"/>
    <xdr:sp macro="" textlink="">
      <xdr:nvSpPr>
        <xdr:cNvPr id="473" name="n_2aveValue【児童館】&#10;一人当たり面積"/>
        <xdr:cNvSpPr txBox="1"/>
      </xdr:nvSpPr>
      <xdr:spPr>
        <a:xfrm>
          <a:off x="20199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99077</xdr:rowOff>
    </xdr:from>
    <xdr:ext cx="469744" cy="259045"/>
    <xdr:sp macro="" textlink="">
      <xdr:nvSpPr>
        <xdr:cNvPr id="474" name="n_1mainValue【児童館】&#10;一人当たり面積"/>
        <xdr:cNvSpPr txBox="1"/>
      </xdr:nvSpPr>
      <xdr:spPr>
        <a:xfrm>
          <a:off x="210757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75" name="正方形/長方形 47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76" name="正方形/長方形 47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77" name="正方形/長方形 47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78" name="正方形/長方形 47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79" name="正方形/長方形 47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0" name="正方形/長方形 47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1" name="正方形/長方形 48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2" name="正方形/長方形 48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3" name="テキスト ボックス 48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4" name="直線コネクタ 48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485" name="テキスト ボックス 484"/>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86" name="直線コネクタ 48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487" name="テキスト ボックス 486"/>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88" name="直線コネクタ 48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89" name="テキスト ボックス 48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90" name="直線コネクタ 48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91" name="テキスト ボックス 49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92" name="直線コネクタ 49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93" name="テキスト ボックス 49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94" name="直線コネクタ 49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495" name="テキスト ボックス 494"/>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96" name="直線コネクタ 49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97" name="テキスト ボックス 49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9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83820</xdr:rowOff>
    </xdr:from>
    <xdr:to>
      <xdr:col>85</xdr:col>
      <xdr:colOff>126364</xdr:colOff>
      <xdr:row>107</xdr:row>
      <xdr:rowOff>156211</xdr:rowOff>
    </xdr:to>
    <xdr:cxnSp macro="">
      <xdr:nvCxnSpPr>
        <xdr:cNvPr id="499" name="直線コネクタ 498"/>
        <xdr:cNvCxnSpPr/>
      </xdr:nvCxnSpPr>
      <xdr:spPr>
        <a:xfrm flipV="1">
          <a:off x="16318864" y="17400270"/>
          <a:ext cx="0" cy="1101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160038</xdr:rowOff>
    </xdr:from>
    <xdr:ext cx="405111" cy="259045"/>
    <xdr:sp macro="" textlink="">
      <xdr:nvSpPr>
        <xdr:cNvPr id="500" name="【公民館】&#10;有形固定資産減価償却率最小値テキスト"/>
        <xdr:cNvSpPr txBox="1"/>
      </xdr:nvSpPr>
      <xdr:spPr>
        <a:xfrm>
          <a:off x="16357600"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156211</xdr:rowOff>
    </xdr:from>
    <xdr:to>
      <xdr:col>86</xdr:col>
      <xdr:colOff>25400</xdr:colOff>
      <xdr:row>107</xdr:row>
      <xdr:rowOff>156211</xdr:rowOff>
    </xdr:to>
    <xdr:cxnSp macro="">
      <xdr:nvCxnSpPr>
        <xdr:cNvPr id="501" name="直線コネクタ 500"/>
        <xdr:cNvCxnSpPr/>
      </xdr:nvCxnSpPr>
      <xdr:spPr>
        <a:xfrm>
          <a:off x="16230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30497</xdr:rowOff>
    </xdr:from>
    <xdr:ext cx="405111" cy="259045"/>
    <xdr:sp macro="" textlink="">
      <xdr:nvSpPr>
        <xdr:cNvPr id="502" name="【公民館】&#10;有形固定資産減価償却率最大値テキスト"/>
        <xdr:cNvSpPr txBox="1"/>
      </xdr:nvSpPr>
      <xdr:spPr>
        <a:xfrm>
          <a:off x="16357600" y="1717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83820</xdr:rowOff>
    </xdr:from>
    <xdr:to>
      <xdr:col>86</xdr:col>
      <xdr:colOff>25400</xdr:colOff>
      <xdr:row>101</xdr:row>
      <xdr:rowOff>83820</xdr:rowOff>
    </xdr:to>
    <xdr:cxnSp macro="">
      <xdr:nvCxnSpPr>
        <xdr:cNvPr id="503" name="直線コネクタ 502"/>
        <xdr:cNvCxnSpPr/>
      </xdr:nvCxnSpPr>
      <xdr:spPr>
        <a:xfrm>
          <a:off x="16230600" y="1740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3827</xdr:rowOff>
    </xdr:from>
    <xdr:ext cx="405111" cy="259045"/>
    <xdr:sp macro="" textlink="">
      <xdr:nvSpPr>
        <xdr:cNvPr id="504" name="【公民館】&#10;有形固定資産減価償却率平均値テキスト"/>
        <xdr:cNvSpPr txBox="1"/>
      </xdr:nvSpPr>
      <xdr:spPr>
        <a:xfrm>
          <a:off x="16357600" y="1783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25400</xdr:rowOff>
    </xdr:from>
    <xdr:to>
      <xdr:col>85</xdr:col>
      <xdr:colOff>177800</xdr:colOff>
      <xdr:row>104</xdr:row>
      <xdr:rowOff>127000</xdr:rowOff>
    </xdr:to>
    <xdr:sp macro="" textlink="">
      <xdr:nvSpPr>
        <xdr:cNvPr id="505" name="フローチャート: 判断 504"/>
        <xdr:cNvSpPr/>
      </xdr:nvSpPr>
      <xdr:spPr>
        <a:xfrm>
          <a:off x="162687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86361</xdr:rowOff>
    </xdr:from>
    <xdr:to>
      <xdr:col>81</xdr:col>
      <xdr:colOff>101600</xdr:colOff>
      <xdr:row>105</xdr:row>
      <xdr:rowOff>16511</xdr:rowOff>
    </xdr:to>
    <xdr:sp macro="" textlink="">
      <xdr:nvSpPr>
        <xdr:cNvPr id="506" name="フローチャート: 判断 505"/>
        <xdr:cNvSpPr/>
      </xdr:nvSpPr>
      <xdr:spPr>
        <a:xfrm>
          <a:off x="15430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8255</xdr:rowOff>
    </xdr:from>
    <xdr:to>
      <xdr:col>76</xdr:col>
      <xdr:colOff>165100</xdr:colOff>
      <xdr:row>105</xdr:row>
      <xdr:rowOff>109855</xdr:rowOff>
    </xdr:to>
    <xdr:sp macro="" textlink="">
      <xdr:nvSpPr>
        <xdr:cNvPr id="507" name="フローチャート: 判断 506"/>
        <xdr:cNvSpPr/>
      </xdr:nvSpPr>
      <xdr:spPr>
        <a:xfrm>
          <a:off x="14541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08" name="テキスト ボックス 50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09" name="テキスト ボックス 50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10" name="テキスト ボックス 50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1" name="テキスト ボックス 51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12" name="テキスト ボックス 51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34925</xdr:rowOff>
    </xdr:from>
    <xdr:to>
      <xdr:col>81</xdr:col>
      <xdr:colOff>101600</xdr:colOff>
      <xdr:row>103</xdr:row>
      <xdr:rowOff>136525</xdr:rowOff>
    </xdr:to>
    <xdr:sp macro="" textlink="">
      <xdr:nvSpPr>
        <xdr:cNvPr id="513" name="楕円 512"/>
        <xdr:cNvSpPr/>
      </xdr:nvSpPr>
      <xdr:spPr>
        <a:xfrm>
          <a:off x="15430500" y="1769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7638</xdr:rowOff>
    </xdr:from>
    <xdr:ext cx="405111" cy="259045"/>
    <xdr:sp macro="" textlink="">
      <xdr:nvSpPr>
        <xdr:cNvPr id="514" name="n_1aveValue【公民館】&#10;有形固定資産減価償却率"/>
        <xdr:cNvSpPr txBox="1"/>
      </xdr:nvSpPr>
      <xdr:spPr>
        <a:xfrm>
          <a:off x="15266044" y="1800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126382</xdr:rowOff>
    </xdr:from>
    <xdr:ext cx="405111" cy="259045"/>
    <xdr:sp macro="" textlink="">
      <xdr:nvSpPr>
        <xdr:cNvPr id="515" name="n_2aveValue【公民館】&#10;有形固定資産減価償却率"/>
        <xdr:cNvSpPr txBox="1"/>
      </xdr:nvSpPr>
      <xdr:spPr>
        <a:xfrm>
          <a:off x="14389744" y="1778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153052</xdr:rowOff>
    </xdr:from>
    <xdr:ext cx="405111" cy="259045"/>
    <xdr:sp macro="" textlink="">
      <xdr:nvSpPr>
        <xdr:cNvPr id="516" name="n_1mainValue【公民館】&#10;有形固定資産減価償却率"/>
        <xdr:cNvSpPr txBox="1"/>
      </xdr:nvSpPr>
      <xdr:spPr>
        <a:xfrm>
          <a:off x="15266044" y="1746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17" name="正方形/長方形 51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18" name="正方形/長方形 51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19" name="正方形/長方形 51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0" name="正方形/長方形 51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1" name="正方形/長方形 52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2" name="正方形/長方形 52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23" name="正方形/長方形 52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24" name="正方形/長方形 52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25" name="テキスト ボックス 52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26" name="直線コネクタ 52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27" name="直線コネクタ 52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28" name="テキスト ボックス 52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29" name="直線コネクタ 52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30" name="テキスト ボックス 52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31" name="直線コネクタ 53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32" name="テキスト ボックス 53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33" name="直線コネクタ 53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34" name="テキスト ボックス 53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35" name="直線コネクタ 53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36" name="テキスト ボックス 53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37" name="直線コネクタ 53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38" name="テキスト ボックス 53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3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38100</xdr:rowOff>
    </xdr:from>
    <xdr:to>
      <xdr:col>116</xdr:col>
      <xdr:colOff>62864</xdr:colOff>
      <xdr:row>108</xdr:row>
      <xdr:rowOff>133350</xdr:rowOff>
    </xdr:to>
    <xdr:cxnSp macro="">
      <xdr:nvCxnSpPr>
        <xdr:cNvPr id="540" name="直線コネクタ 539"/>
        <xdr:cNvCxnSpPr/>
      </xdr:nvCxnSpPr>
      <xdr:spPr>
        <a:xfrm flipV="1">
          <a:off x="22160864" y="171831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137177</xdr:rowOff>
    </xdr:from>
    <xdr:ext cx="469744" cy="259045"/>
    <xdr:sp macro="" textlink="">
      <xdr:nvSpPr>
        <xdr:cNvPr id="541" name="【公民館】&#10;一人当たり面積最小値テキスト"/>
        <xdr:cNvSpPr txBox="1"/>
      </xdr:nvSpPr>
      <xdr:spPr>
        <a:xfrm>
          <a:off x="22199600" y="1865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133350</xdr:rowOff>
    </xdr:from>
    <xdr:to>
      <xdr:col>116</xdr:col>
      <xdr:colOff>152400</xdr:colOff>
      <xdr:row>108</xdr:row>
      <xdr:rowOff>133350</xdr:rowOff>
    </xdr:to>
    <xdr:cxnSp macro="">
      <xdr:nvCxnSpPr>
        <xdr:cNvPr id="542" name="直線コネクタ 541"/>
        <xdr:cNvCxnSpPr/>
      </xdr:nvCxnSpPr>
      <xdr:spPr>
        <a:xfrm>
          <a:off x="22072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156227</xdr:rowOff>
    </xdr:from>
    <xdr:ext cx="469744" cy="259045"/>
    <xdr:sp macro="" textlink="">
      <xdr:nvSpPr>
        <xdr:cNvPr id="543" name="【公民館】&#10;一人当たり面積最大値テキスト"/>
        <xdr:cNvSpPr txBox="1"/>
      </xdr:nvSpPr>
      <xdr:spPr>
        <a:xfrm>
          <a:off x="22199600" y="1695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38100</xdr:rowOff>
    </xdr:from>
    <xdr:to>
      <xdr:col>116</xdr:col>
      <xdr:colOff>152400</xdr:colOff>
      <xdr:row>100</xdr:row>
      <xdr:rowOff>38100</xdr:rowOff>
    </xdr:to>
    <xdr:cxnSp macro="">
      <xdr:nvCxnSpPr>
        <xdr:cNvPr id="544" name="直線コネクタ 543"/>
        <xdr:cNvCxnSpPr/>
      </xdr:nvCxnSpPr>
      <xdr:spPr>
        <a:xfrm>
          <a:off x="22072600" y="1718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118127</xdr:rowOff>
    </xdr:from>
    <xdr:ext cx="469744" cy="259045"/>
    <xdr:sp macro="" textlink="">
      <xdr:nvSpPr>
        <xdr:cNvPr id="545" name="【公民館】&#10;一人当たり面積平均値テキスト"/>
        <xdr:cNvSpPr txBox="1"/>
      </xdr:nvSpPr>
      <xdr:spPr>
        <a:xfrm>
          <a:off x="22199600" y="1794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139700</xdr:rowOff>
    </xdr:from>
    <xdr:to>
      <xdr:col>116</xdr:col>
      <xdr:colOff>114300</xdr:colOff>
      <xdr:row>105</xdr:row>
      <xdr:rowOff>69850</xdr:rowOff>
    </xdr:to>
    <xdr:sp macro="" textlink="">
      <xdr:nvSpPr>
        <xdr:cNvPr id="546" name="フローチャート: 判断 545"/>
        <xdr:cNvSpPr/>
      </xdr:nvSpPr>
      <xdr:spPr>
        <a:xfrm>
          <a:off x="22110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101600</xdr:rowOff>
    </xdr:from>
    <xdr:to>
      <xdr:col>112</xdr:col>
      <xdr:colOff>38100</xdr:colOff>
      <xdr:row>105</xdr:row>
      <xdr:rowOff>31750</xdr:rowOff>
    </xdr:to>
    <xdr:sp macro="" textlink="">
      <xdr:nvSpPr>
        <xdr:cNvPr id="547" name="フローチャート: 判断 546"/>
        <xdr:cNvSpPr/>
      </xdr:nvSpPr>
      <xdr:spPr>
        <a:xfrm>
          <a:off x="21272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102</xdr:row>
      <xdr:rowOff>82550</xdr:rowOff>
    </xdr:from>
    <xdr:to>
      <xdr:col>107</xdr:col>
      <xdr:colOff>101600</xdr:colOff>
      <xdr:row>103</xdr:row>
      <xdr:rowOff>12700</xdr:rowOff>
    </xdr:to>
    <xdr:sp macro="" textlink="">
      <xdr:nvSpPr>
        <xdr:cNvPr id="548" name="フローチャート: 判断 547"/>
        <xdr:cNvSpPr/>
      </xdr:nvSpPr>
      <xdr:spPr>
        <a:xfrm>
          <a:off x="20383500" y="1757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49" name="テキスト ボックス 54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50" name="テキスト ボックス 54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51" name="テキスト ボックス 55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52" name="テキスト ボックス 55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53" name="テキスト ボックス 55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6350</xdr:rowOff>
    </xdr:from>
    <xdr:to>
      <xdr:col>112</xdr:col>
      <xdr:colOff>38100</xdr:colOff>
      <xdr:row>104</xdr:row>
      <xdr:rowOff>107950</xdr:rowOff>
    </xdr:to>
    <xdr:sp macro="" textlink="">
      <xdr:nvSpPr>
        <xdr:cNvPr id="554" name="楕円 553"/>
        <xdr:cNvSpPr/>
      </xdr:nvSpPr>
      <xdr:spPr>
        <a:xfrm>
          <a:off x="21272500" y="1783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22877</xdr:rowOff>
    </xdr:from>
    <xdr:ext cx="469744" cy="259045"/>
    <xdr:sp macro="" textlink="">
      <xdr:nvSpPr>
        <xdr:cNvPr id="555" name="n_1aveValue【公民館】&#10;一人当たり面積"/>
        <xdr:cNvSpPr txBox="1"/>
      </xdr:nvSpPr>
      <xdr:spPr>
        <a:xfrm>
          <a:off x="21075727" y="1802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29227</xdr:rowOff>
    </xdr:from>
    <xdr:ext cx="469744" cy="259045"/>
    <xdr:sp macro="" textlink="">
      <xdr:nvSpPr>
        <xdr:cNvPr id="556" name="n_2aveValue【公民館】&#10;一人当たり面積"/>
        <xdr:cNvSpPr txBox="1"/>
      </xdr:nvSpPr>
      <xdr:spPr>
        <a:xfrm>
          <a:off x="20199427" y="1734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124477</xdr:rowOff>
    </xdr:from>
    <xdr:ext cx="469744" cy="259045"/>
    <xdr:sp macro="" textlink="">
      <xdr:nvSpPr>
        <xdr:cNvPr id="557" name="n_1mainValue【公民館】&#10;一人当たり面積"/>
        <xdr:cNvSpPr txBox="1"/>
      </xdr:nvSpPr>
      <xdr:spPr>
        <a:xfrm>
          <a:off x="21075727" y="1761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8" name="正方形/長方形 5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9" name="正方形/長方形 5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0" name="テキスト ボックス 5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latin typeface="ＭＳ ゴシック" pitchFamily="49" charset="-128"/>
              <a:ea typeface="ＭＳ ゴシック" pitchFamily="49" charset="-128"/>
            </a:rPr>
            <a:t>平成２８年度の有形固定資産減価償却率について類似団体内平均値と比較すると学校施設と児童館の乖離が大きい。学校施設に関しては、老朽化が進み更新の時期が近いものが多いことから類似団体内平均値を大きく上回っており、児童館は、市内に３か所しかなく、いずれも平成１３年以降の建築であるため、類似団体内平均値から大きく下回っ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施設の老朽化等については、小平市公共施設等総合管理計画の中で適正に管理していく。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東京都小平市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191,308
186,310
20.51
64,142,787
62,596,088
1,546,699
34,652,409
26,523,298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135255</xdr:rowOff>
    </xdr:from>
    <xdr:to>
      <xdr:col>24</xdr:col>
      <xdr:colOff>62865</xdr:colOff>
      <xdr:row>41</xdr:row>
      <xdr:rowOff>161925</xdr:rowOff>
    </xdr:to>
    <xdr:cxnSp macro="">
      <xdr:nvCxnSpPr>
        <xdr:cNvPr id="56" name="直線コネクタ 55"/>
        <xdr:cNvCxnSpPr/>
      </xdr:nvCxnSpPr>
      <xdr:spPr>
        <a:xfrm flipV="1">
          <a:off x="4634865" y="579310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165752</xdr:rowOff>
    </xdr:from>
    <xdr:ext cx="405111" cy="259045"/>
    <xdr:sp macro="" textlink="">
      <xdr:nvSpPr>
        <xdr:cNvPr id="57" name="【図書館】&#10;有形固定資産減価償却率最小値テキスト"/>
        <xdr:cNvSpPr txBox="1"/>
      </xdr:nvSpPr>
      <xdr:spPr>
        <a:xfrm>
          <a:off x="4673600" y="719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161925</xdr:rowOff>
    </xdr:from>
    <xdr:to>
      <xdr:col>24</xdr:col>
      <xdr:colOff>152400</xdr:colOff>
      <xdr:row>41</xdr:row>
      <xdr:rowOff>161925</xdr:rowOff>
    </xdr:to>
    <xdr:cxnSp macro="">
      <xdr:nvCxnSpPr>
        <xdr:cNvPr id="58" name="直線コネクタ 57"/>
        <xdr:cNvCxnSpPr/>
      </xdr:nvCxnSpPr>
      <xdr:spPr>
        <a:xfrm>
          <a:off x="4546600" y="719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81932</xdr:rowOff>
    </xdr:from>
    <xdr:ext cx="405111" cy="259045"/>
    <xdr:sp macro="" textlink="">
      <xdr:nvSpPr>
        <xdr:cNvPr id="59" name="【図書館】&#10;有形固定資産減価償却率最大値テキスト"/>
        <xdr:cNvSpPr txBox="1"/>
      </xdr:nvSpPr>
      <xdr:spPr>
        <a:xfrm>
          <a:off x="4673600" y="556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135255</xdr:rowOff>
    </xdr:from>
    <xdr:to>
      <xdr:col>24</xdr:col>
      <xdr:colOff>152400</xdr:colOff>
      <xdr:row>33</xdr:row>
      <xdr:rowOff>135255</xdr:rowOff>
    </xdr:to>
    <xdr:cxnSp macro="">
      <xdr:nvCxnSpPr>
        <xdr:cNvPr id="60" name="直線コネクタ 59"/>
        <xdr:cNvCxnSpPr/>
      </xdr:nvCxnSpPr>
      <xdr:spPr>
        <a:xfrm>
          <a:off x="4546600" y="579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112412</xdr:rowOff>
    </xdr:from>
    <xdr:ext cx="405111" cy="259045"/>
    <xdr:sp macro="" textlink="">
      <xdr:nvSpPr>
        <xdr:cNvPr id="61" name="【図書館】&#10;有形固定資産減価償却率平均値テキスト"/>
        <xdr:cNvSpPr txBox="1"/>
      </xdr:nvSpPr>
      <xdr:spPr>
        <a:xfrm>
          <a:off x="4673600" y="6627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133985</xdr:rowOff>
    </xdr:from>
    <xdr:to>
      <xdr:col>24</xdr:col>
      <xdr:colOff>114300</xdr:colOff>
      <xdr:row>39</xdr:row>
      <xdr:rowOff>64135</xdr:rowOff>
    </xdr:to>
    <xdr:sp macro="" textlink="">
      <xdr:nvSpPr>
        <xdr:cNvPr id="62" name="フローチャート: 判断 61"/>
        <xdr:cNvSpPr/>
      </xdr:nvSpPr>
      <xdr:spPr>
        <a:xfrm>
          <a:off x="45847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145415</xdr:rowOff>
    </xdr:from>
    <xdr:to>
      <xdr:col>20</xdr:col>
      <xdr:colOff>38100</xdr:colOff>
      <xdr:row>39</xdr:row>
      <xdr:rowOff>75565</xdr:rowOff>
    </xdr:to>
    <xdr:sp macro="" textlink="">
      <xdr:nvSpPr>
        <xdr:cNvPr id="63" name="フローチャート: 判断 62"/>
        <xdr:cNvSpPr/>
      </xdr:nvSpPr>
      <xdr:spPr>
        <a:xfrm>
          <a:off x="37465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92092</xdr:rowOff>
    </xdr:from>
    <xdr:ext cx="405111" cy="259045"/>
    <xdr:sp macro="" textlink="">
      <xdr:nvSpPr>
        <xdr:cNvPr id="64" name="n_1aveValue【図書館】&#10;有形固定資産減価償却率"/>
        <xdr:cNvSpPr txBox="1"/>
      </xdr:nvSpPr>
      <xdr:spPr>
        <a:xfrm>
          <a:off x="3582044" y="6435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113030</xdr:rowOff>
    </xdr:from>
    <xdr:to>
      <xdr:col>15</xdr:col>
      <xdr:colOff>101600</xdr:colOff>
      <xdr:row>39</xdr:row>
      <xdr:rowOff>43180</xdr:rowOff>
    </xdr:to>
    <xdr:sp macro="" textlink="">
      <xdr:nvSpPr>
        <xdr:cNvPr id="65" name="フローチャート: 判断 64"/>
        <xdr:cNvSpPr/>
      </xdr:nvSpPr>
      <xdr:spPr>
        <a:xfrm>
          <a:off x="2857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59707</xdr:rowOff>
    </xdr:from>
    <xdr:ext cx="405111" cy="259045"/>
    <xdr:sp macro="" textlink="">
      <xdr:nvSpPr>
        <xdr:cNvPr id="66" name="n_2aveValue【図書館】&#10;有形固定資産減価償却率"/>
        <xdr:cNvSpPr txBox="1"/>
      </xdr:nvSpPr>
      <xdr:spPr>
        <a:xfrm>
          <a:off x="2705744" y="6403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59690</xdr:rowOff>
    </xdr:from>
    <xdr:to>
      <xdr:col>20</xdr:col>
      <xdr:colOff>38100</xdr:colOff>
      <xdr:row>39</xdr:row>
      <xdr:rowOff>161290</xdr:rowOff>
    </xdr:to>
    <xdr:sp macro="" textlink="">
      <xdr:nvSpPr>
        <xdr:cNvPr id="72" name="楕円 71"/>
        <xdr:cNvSpPr/>
      </xdr:nvSpPr>
      <xdr:spPr>
        <a:xfrm>
          <a:off x="3746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39</xdr:row>
      <xdr:rowOff>152417</xdr:rowOff>
    </xdr:from>
    <xdr:ext cx="405111" cy="259045"/>
    <xdr:sp macro="" textlink="">
      <xdr:nvSpPr>
        <xdr:cNvPr id="73" name="n_1mainValue【図書館】&#10;有形固定資産減価償却率"/>
        <xdr:cNvSpPr txBox="1"/>
      </xdr:nvSpPr>
      <xdr:spPr>
        <a:xfrm>
          <a:off x="3582044" y="683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2" name="テキスト ボックス 8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4" name="直線コネクタ 8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5" name="テキスト ボックス 84"/>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6" name="直線コネクタ 8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87" name="テキスト ボックス 86"/>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8" name="直線コネクタ 8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89" name="テキスト ボックス 88"/>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0" name="直線コネクタ 8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1" name="テキスト ボックス 90"/>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xdr:rowOff>
    </xdr:from>
    <xdr:to>
      <xdr:col>54</xdr:col>
      <xdr:colOff>189865</xdr:colOff>
      <xdr:row>41</xdr:row>
      <xdr:rowOff>19050</xdr:rowOff>
    </xdr:to>
    <xdr:cxnSp macro="">
      <xdr:nvCxnSpPr>
        <xdr:cNvPr id="95" name="直線コネクタ 94"/>
        <xdr:cNvCxnSpPr/>
      </xdr:nvCxnSpPr>
      <xdr:spPr>
        <a:xfrm flipV="1">
          <a:off x="10476865" y="583692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22877</xdr:rowOff>
    </xdr:from>
    <xdr:ext cx="469744" cy="259045"/>
    <xdr:sp macro="" textlink="">
      <xdr:nvSpPr>
        <xdr:cNvPr id="96" name="【図書館】&#10;一人当たり面積最小値テキスト"/>
        <xdr:cNvSpPr txBox="1"/>
      </xdr:nvSpPr>
      <xdr:spPr>
        <a:xfrm>
          <a:off x="105156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19050</xdr:rowOff>
    </xdr:from>
    <xdr:to>
      <xdr:col>55</xdr:col>
      <xdr:colOff>88900</xdr:colOff>
      <xdr:row>41</xdr:row>
      <xdr:rowOff>19050</xdr:rowOff>
    </xdr:to>
    <xdr:cxnSp macro="">
      <xdr:nvCxnSpPr>
        <xdr:cNvPr id="97" name="直線コネクタ 96"/>
        <xdr:cNvCxnSpPr/>
      </xdr:nvCxnSpPr>
      <xdr:spPr>
        <a:xfrm>
          <a:off x="10388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125747</xdr:rowOff>
    </xdr:from>
    <xdr:ext cx="469744" cy="259045"/>
    <xdr:sp macro="" textlink="">
      <xdr:nvSpPr>
        <xdr:cNvPr id="98" name="【図書館】&#10;一人当たり面積最大値テキスト"/>
        <xdr:cNvSpPr txBox="1"/>
      </xdr:nvSpPr>
      <xdr:spPr>
        <a:xfrm>
          <a:off x="10515600"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xdr:rowOff>
    </xdr:from>
    <xdr:to>
      <xdr:col>55</xdr:col>
      <xdr:colOff>88900</xdr:colOff>
      <xdr:row>34</xdr:row>
      <xdr:rowOff>7620</xdr:rowOff>
    </xdr:to>
    <xdr:cxnSp macro="">
      <xdr:nvCxnSpPr>
        <xdr:cNvPr id="99" name="直線コネクタ 98"/>
        <xdr:cNvCxnSpPr/>
      </xdr:nvCxnSpPr>
      <xdr:spPr>
        <a:xfrm>
          <a:off x="10388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26687</xdr:rowOff>
    </xdr:from>
    <xdr:ext cx="469744" cy="259045"/>
    <xdr:sp macro="" textlink="">
      <xdr:nvSpPr>
        <xdr:cNvPr id="100" name="【図書館】&#10;一人当たり面積平均値テキスト"/>
        <xdr:cNvSpPr txBox="1"/>
      </xdr:nvSpPr>
      <xdr:spPr>
        <a:xfrm>
          <a:off x="10515600" y="6541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48260</xdr:rowOff>
    </xdr:from>
    <xdr:to>
      <xdr:col>55</xdr:col>
      <xdr:colOff>50800</xdr:colOff>
      <xdr:row>38</xdr:row>
      <xdr:rowOff>149860</xdr:rowOff>
    </xdr:to>
    <xdr:sp macro="" textlink="">
      <xdr:nvSpPr>
        <xdr:cNvPr id="101" name="フローチャート: 判断 100"/>
        <xdr:cNvSpPr/>
      </xdr:nvSpPr>
      <xdr:spPr>
        <a:xfrm>
          <a:off x="10426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128270</xdr:rowOff>
    </xdr:from>
    <xdr:to>
      <xdr:col>50</xdr:col>
      <xdr:colOff>165100</xdr:colOff>
      <xdr:row>38</xdr:row>
      <xdr:rowOff>58420</xdr:rowOff>
    </xdr:to>
    <xdr:sp macro="" textlink="">
      <xdr:nvSpPr>
        <xdr:cNvPr id="102" name="フローチャート: 判断 101"/>
        <xdr:cNvSpPr/>
      </xdr:nvSpPr>
      <xdr:spPr>
        <a:xfrm>
          <a:off x="9588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49547</xdr:rowOff>
    </xdr:from>
    <xdr:ext cx="469744" cy="259045"/>
    <xdr:sp macro="" textlink="">
      <xdr:nvSpPr>
        <xdr:cNvPr id="103" name="n_1aveValue【図書館】&#10;一人当たり面積"/>
        <xdr:cNvSpPr txBox="1"/>
      </xdr:nvSpPr>
      <xdr:spPr>
        <a:xfrm>
          <a:off x="93917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2540</xdr:rowOff>
    </xdr:from>
    <xdr:to>
      <xdr:col>46</xdr:col>
      <xdr:colOff>38100</xdr:colOff>
      <xdr:row>38</xdr:row>
      <xdr:rowOff>104140</xdr:rowOff>
    </xdr:to>
    <xdr:sp macro="" textlink="">
      <xdr:nvSpPr>
        <xdr:cNvPr id="104" name="フローチャート: 判断 103"/>
        <xdr:cNvSpPr/>
      </xdr:nvSpPr>
      <xdr:spPr>
        <a:xfrm>
          <a:off x="8699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36</xdr:row>
      <xdr:rowOff>120667</xdr:rowOff>
    </xdr:from>
    <xdr:ext cx="469744" cy="259045"/>
    <xdr:sp macro="" textlink="">
      <xdr:nvSpPr>
        <xdr:cNvPr id="105" name="n_2aveValue【図書館】&#10;一人当たり面積"/>
        <xdr:cNvSpPr txBox="1"/>
      </xdr:nvSpPr>
      <xdr:spPr>
        <a:xfrm>
          <a:off x="8515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2540</xdr:rowOff>
    </xdr:from>
    <xdr:to>
      <xdr:col>50</xdr:col>
      <xdr:colOff>165100</xdr:colOff>
      <xdr:row>34</xdr:row>
      <xdr:rowOff>104140</xdr:rowOff>
    </xdr:to>
    <xdr:sp macro="" textlink="">
      <xdr:nvSpPr>
        <xdr:cNvPr id="111" name="楕円 110"/>
        <xdr:cNvSpPr/>
      </xdr:nvSpPr>
      <xdr:spPr>
        <a:xfrm>
          <a:off x="9588500" y="583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32</xdr:row>
      <xdr:rowOff>120667</xdr:rowOff>
    </xdr:from>
    <xdr:ext cx="469744" cy="259045"/>
    <xdr:sp macro="" textlink="">
      <xdr:nvSpPr>
        <xdr:cNvPr id="112" name="n_1mainValue【図書館】&#10;一人当たり面積"/>
        <xdr:cNvSpPr txBox="1"/>
      </xdr:nvSpPr>
      <xdr:spPr>
        <a:xfrm>
          <a:off x="9391727" y="560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3" name="正方形/長方形 11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4" name="正方形/長方形 113"/>
        <xdr:cNvSpPr/>
      </xdr:nvSpPr>
      <xdr:spPr>
        <a:xfrm>
          <a:off x="889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5" name="正方形/長方形 114"/>
        <xdr:cNvSpPr/>
      </xdr:nvSpPr>
      <xdr:spPr>
        <a:xfrm>
          <a:off x="889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6" name="正方形/長方形 115"/>
        <xdr:cNvSpPr/>
      </xdr:nvSpPr>
      <xdr:spPr>
        <a:xfrm>
          <a:off x="1905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7" name="正方形/長方形 116"/>
        <xdr:cNvSpPr/>
      </xdr:nvSpPr>
      <xdr:spPr>
        <a:xfrm>
          <a:off x="1905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8" name="正方形/長方形 117"/>
        <xdr:cNvSpPr/>
      </xdr:nvSpPr>
      <xdr:spPr>
        <a:xfrm>
          <a:off x="3048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19" name="正方形/長方形 118"/>
        <xdr:cNvSpPr/>
      </xdr:nvSpPr>
      <xdr:spPr>
        <a:xfrm>
          <a:off x="3048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0" name="正方形/長方形 11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1" name="テキスト ボックス 12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2" name="直線コネクタ 12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3" name="直線コネクタ 12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4" name="テキスト ボックス 123"/>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5" name="直線コネクタ 12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26" name="テキスト ボックス 12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27" name="直線コネクタ 12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28" name="テキスト ボックス 12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29" name="直線コネクタ 12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0" name="テキスト ボックス 12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1" name="直線コネクタ 13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2" name="テキスト ボックス 13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3" name="直線コネクタ 13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4" name="テキスト ボックス 133"/>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6" name="テキスト ボックス 13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53884</xdr:rowOff>
    </xdr:from>
    <xdr:to>
      <xdr:col>24</xdr:col>
      <xdr:colOff>62865</xdr:colOff>
      <xdr:row>63</xdr:row>
      <xdr:rowOff>81643</xdr:rowOff>
    </xdr:to>
    <xdr:cxnSp macro="">
      <xdr:nvCxnSpPr>
        <xdr:cNvPr id="138" name="直線コネクタ 137"/>
        <xdr:cNvCxnSpPr/>
      </xdr:nvCxnSpPr>
      <xdr:spPr>
        <a:xfrm flipV="1">
          <a:off x="4634865" y="9655084"/>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85470</xdr:rowOff>
    </xdr:from>
    <xdr:ext cx="405111" cy="259045"/>
    <xdr:sp macro="" textlink="">
      <xdr:nvSpPr>
        <xdr:cNvPr id="139" name="【体育館・プール】&#10;有形固定資産減価償却率最小値テキスト"/>
        <xdr:cNvSpPr txBox="1"/>
      </xdr:nvSpPr>
      <xdr:spPr>
        <a:xfrm>
          <a:off x="4673600" y="1088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81643</xdr:rowOff>
    </xdr:from>
    <xdr:to>
      <xdr:col>24</xdr:col>
      <xdr:colOff>152400</xdr:colOff>
      <xdr:row>63</xdr:row>
      <xdr:rowOff>81643</xdr:rowOff>
    </xdr:to>
    <xdr:cxnSp macro="">
      <xdr:nvCxnSpPr>
        <xdr:cNvPr id="140" name="直線コネクタ 139"/>
        <xdr:cNvCxnSpPr/>
      </xdr:nvCxnSpPr>
      <xdr:spPr>
        <a:xfrm>
          <a:off x="4546600" y="1088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561</xdr:rowOff>
    </xdr:from>
    <xdr:ext cx="405111" cy="259045"/>
    <xdr:sp macro="" textlink="">
      <xdr:nvSpPr>
        <xdr:cNvPr id="141" name="【体育館・プール】&#10;有形固定資産減価償却率最大値テキスト"/>
        <xdr:cNvSpPr txBox="1"/>
      </xdr:nvSpPr>
      <xdr:spPr>
        <a:xfrm>
          <a:off x="4673600" y="943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53884</xdr:rowOff>
    </xdr:from>
    <xdr:to>
      <xdr:col>24</xdr:col>
      <xdr:colOff>152400</xdr:colOff>
      <xdr:row>56</xdr:row>
      <xdr:rowOff>53884</xdr:rowOff>
    </xdr:to>
    <xdr:cxnSp macro="">
      <xdr:nvCxnSpPr>
        <xdr:cNvPr id="142" name="直線コネクタ 141"/>
        <xdr:cNvCxnSpPr/>
      </xdr:nvCxnSpPr>
      <xdr:spPr>
        <a:xfrm>
          <a:off x="4546600" y="965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156227</xdr:rowOff>
    </xdr:from>
    <xdr:ext cx="405111" cy="259045"/>
    <xdr:sp macro="" textlink="">
      <xdr:nvSpPr>
        <xdr:cNvPr id="143" name="【体育館・プール】&#10;有形固定資産減価償却率平均値テキスト"/>
        <xdr:cNvSpPr txBox="1"/>
      </xdr:nvSpPr>
      <xdr:spPr>
        <a:xfrm>
          <a:off x="4673600" y="1010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6350</xdr:rowOff>
    </xdr:from>
    <xdr:to>
      <xdr:col>24</xdr:col>
      <xdr:colOff>114300</xdr:colOff>
      <xdr:row>59</xdr:row>
      <xdr:rowOff>107950</xdr:rowOff>
    </xdr:to>
    <xdr:sp macro="" textlink="">
      <xdr:nvSpPr>
        <xdr:cNvPr id="144" name="フローチャート: 判断 143"/>
        <xdr:cNvSpPr/>
      </xdr:nvSpPr>
      <xdr:spPr>
        <a:xfrm>
          <a:off x="4584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24312</xdr:rowOff>
    </xdr:from>
    <xdr:to>
      <xdr:col>20</xdr:col>
      <xdr:colOff>38100</xdr:colOff>
      <xdr:row>59</xdr:row>
      <xdr:rowOff>125912</xdr:rowOff>
    </xdr:to>
    <xdr:sp macro="" textlink="">
      <xdr:nvSpPr>
        <xdr:cNvPr id="145" name="フローチャート: 判断 144"/>
        <xdr:cNvSpPr/>
      </xdr:nvSpPr>
      <xdr:spPr>
        <a:xfrm>
          <a:off x="3746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117039</xdr:rowOff>
    </xdr:from>
    <xdr:ext cx="405111" cy="259045"/>
    <xdr:sp macro="" textlink="">
      <xdr:nvSpPr>
        <xdr:cNvPr id="146" name="n_1aveValue【体育館・プール】&#10;有形固定資産減価償却率"/>
        <xdr:cNvSpPr txBox="1"/>
      </xdr:nvSpPr>
      <xdr:spPr>
        <a:xfrm>
          <a:off x="3582044" y="10232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76563</xdr:rowOff>
    </xdr:from>
    <xdr:to>
      <xdr:col>15</xdr:col>
      <xdr:colOff>101600</xdr:colOff>
      <xdr:row>59</xdr:row>
      <xdr:rowOff>6713</xdr:rowOff>
    </xdr:to>
    <xdr:sp macro="" textlink="">
      <xdr:nvSpPr>
        <xdr:cNvPr id="147" name="フローチャート: 判断 146"/>
        <xdr:cNvSpPr/>
      </xdr:nvSpPr>
      <xdr:spPr>
        <a:xfrm>
          <a:off x="2857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23240</xdr:rowOff>
    </xdr:from>
    <xdr:ext cx="405111" cy="259045"/>
    <xdr:sp macro="" textlink="">
      <xdr:nvSpPr>
        <xdr:cNvPr id="148" name="n_2aveValue【体育館・プール】&#10;有形固定資産減価償却率"/>
        <xdr:cNvSpPr txBox="1"/>
      </xdr:nvSpPr>
      <xdr:spPr>
        <a:xfrm>
          <a:off x="2705744" y="979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49" name="テキスト ボックス 14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0" name="テキスト ボックス 14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1" name="テキスト ボックス 15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2" name="テキスト ボックス 15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3" name="テキスト ボックス 15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109220</xdr:rowOff>
    </xdr:from>
    <xdr:to>
      <xdr:col>20</xdr:col>
      <xdr:colOff>38100</xdr:colOff>
      <xdr:row>58</xdr:row>
      <xdr:rowOff>39370</xdr:rowOff>
    </xdr:to>
    <xdr:sp macro="" textlink="">
      <xdr:nvSpPr>
        <xdr:cNvPr id="154" name="楕円 153"/>
        <xdr:cNvSpPr/>
      </xdr:nvSpPr>
      <xdr:spPr>
        <a:xfrm>
          <a:off x="3746500" y="98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56</xdr:row>
      <xdr:rowOff>55897</xdr:rowOff>
    </xdr:from>
    <xdr:ext cx="405111" cy="259045"/>
    <xdr:sp macro="" textlink="">
      <xdr:nvSpPr>
        <xdr:cNvPr id="155" name="n_1mainValue【体育館・プール】&#10;有形固定資産減価償却率"/>
        <xdr:cNvSpPr txBox="1"/>
      </xdr:nvSpPr>
      <xdr:spPr>
        <a:xfrm>
          <a:off x="3582044" y="965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6" name="正方形/長方形 15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7" name="正方形/長方形 156"/>
        <xdr:cNvSpPr/>
      </xdr:nvSpPr>
      <xdr:spPr>
        <a:xfrm>
          <a:off x="6731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8" name="正方形/長方形 157"/>
        <xdr:cNvSpPr/>
      </xdr:nvSpPr>
      <xdr:spPr>
        <a:xfrm>
          <a:off x="6731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9" name="正方形/長方形 158"/>
        <xdr:cNvSpPr/>
      </xdr:nvSpPr>
      <xdr:spPr>
        <a:xfrm>
          <a:off x="7747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0" name="正方形/長方形 159"/>
        <xdr:cNvSpPr/>
      </xdr:nvSpPr>
      <xdr:spPr>
        <a:xfrm>
          <a:off x="7747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1" name="正方形/長方形 160"/>
        <xdr:cNvSpPr/>
      </xdr:nvSpPr>
      <xdr:spPr>
        <a:xfrm>
          <a:off x="8890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2" name="正方形/長方形 161"/>
        <xdr:cNvSpPr/>
      </xdr:nvSpPr>
      <xdr:spPr>
        <a:xfrm>
          <a:off x="8890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3" name="正方形/長方形 16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4" name="テキスト ボックス 16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5" name="直線コネクタ 16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66" name="直線コネクタ 16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67" name="テキスト ボックス 166"/>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68" name="直線コネクタ 16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69" name="テキスト ボックス 168"/>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0" name="直線コネクタ 16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71" name="テキスト ボックス 170"/>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2" name="直線コネクタ 17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73" name="テキスト ボックス 172"/>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4" name="直線コネクタ 17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75" name="テキスト ボックス 17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153162</xdr:rowOff>
    </xdr:from>
    <xdr:to>
      <xdr:col>54</xdr:col>
      <xdr:colOff>189865</xdr:colOff>
      <xdr:row>63</xdr:row>
      <xdr:rowOff>84582</xdr:rowOff>
    </xdr:to>
    <xdr:cxnSp macro="">
      <xdr:nvCxnSpPr>
        <xdr:cNvPr id="177" name="直線コネクタ 176"/>
        <xdr:cNvCxnSpPr/>
      </xdr:nvCxnSpPr>
      <xdr:spPr>
        <a:xfrm flipV="1">
          <a:off x="10476865" y="9582912"/>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88409</xdr:rowOff>
    </xdr:from>
    <xdr:ext cx="469744" cy="259045"/>
    <xdr:sp macro="" textlink="">
      <xdr:nvSpPr>
        <xdr:cNvPr id="178" name="【体育館・プール】&#10;一人当たり面積最小値テキスト"/>
        <xdr:cNvSpPr txBox="1"/>
      </xdr:nvSpPr>
      <xdr:spPr>
        <a:xfrm>
          <a:off x="10515600" y="1088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84582</xdr:rowOff>
    </xdr:from>
    <xdr:to>
      <xdr:col>55</xdr:col>
      <xdr:colOff>88900</xdr:colOff>
      <xdr:row>63</xdr:row>
      <xdr:rowOff>84582</xdr:rowOff>
    </xdr:to>
    <xdr:cxnSp macro="">
      <xdr:nvCxnSpPr>
        <xdr:cNvPr id="179" name="直線コネクタ 178"/>
        <xdr:cNvCxnSpPr/>
      </xdr:nvCxnSpPr>
      <xdr:spPr>
        <a:xfrm>
          <a:off x="10388600" y="1088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99839</xdr:rowOff>
    </xdr:from>
    <xdr:ext cx="469744" cy="259045"/>
    <xdr:sp macro="" textlink="">
      <xdr:nvSpPr>
        <xdr:cNvPr id="180" name="【体育館・プール】&#10;一人当たり面積最大値テキスト"/>
        <xdr:cNvSpPr txBox="1"/>
      </xdr:nvSpPr>
      <xdr:spPr>
        <a:xfrm>
          <a:off x="10515600" y="9358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153162</xdr:rowOff>
    </xdr:from>
    <xdr:to>
      <xdr:col>55</xdr:col>
      <xdr:colOff>88900</xdr:colOff>
      <xdr:row>55</xdr:row>
      <xdr:rowOff>153162</xdr:rowOff>
    </xdr:to>
    <xdr:cxnSp macro="">
      <xdr:nvCxnSpPr>
        <xdr:cNvPr id="181" name="直線コネクタ 180"/>
        <xdr:cNvCxnSpPr/>
      </xdr:nvCxnSpPr>
      <xdr:spPr>
        <a:xfrm>
          <a:off x="10388600" y="958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25925</xdr:rowOff>
    </xdr:from>
    <xdr:ext cx="469744" cy="259045"/>
    <xdr:sp macro="" textlink="">
      <xdr:nvSpPr>
        <xdr:cNvPr id="182" name="【体育館・プール】&#10;一人当たり面積平均値テキスト"/>
        <xdr:cNvSpPr txBox="1"/>
      </xdr:nvSpPr>
      <xdr:spPr>
        <a:xfrm>
          <a:off x="10515600" y="10484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47498</xdr:rowOff>
    </xdr:from>
    <xdr:to>
      <xdr:col>55</xdr:col>
      <xdr:colOff>50800</xdr:colOff>
      <xdr:row>61</xdr:row>
      <xdr:rowOff>149098</xdr:rowOff>
    </xdr:to>
    <xdr:sp macro="" textlink="">
      <xdr:nvSpPr>
        <xdr:cNvPr id="183" name="フローチャート: 判断 182"/>
        <xdr:cNvSpPr/>
      </xdr:nvSpPr>
      <xdr:spPr>
        <a:xfrm>
          <a:off x="10426700" y="1050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70358</xdr:rowOff>
    </xdr:from>
    <xdr:to>
      <xdr:col>50</xdr:col>
      <xdr:colOff>165100</xdr:colOff>
      <xdr:row>62</xdr:row>
      <xdr:rowOff>508</xdr:rowOff>
    </xdr:to>
    <xdr:sp macro="" textlink="">
      <xdr:nvSpPr>
        <xdr:cNvPr id="184" name="フローチャート: 判断 183"/>
        <xdr:cNvSpPr/>
      </xdr:nvSpPr>
      <xdr:spPr>
        <a:xfrm>
          <a:off x="9588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17035</xdr:rowOff>
    </xdr:from>
    <xdr:ext cx="469744" cy="259045"/>
    <xdr:sp macro="" textlink="">
      <xdr:nvSpPr>
        <xdr:cNvPr id="185" name="n_1aveValue【体育館・プール】&#10;一人当たり面積"/>
        <xdr:cNvSpPr txBox="1"/>
      </xdr:nvSpPr>
      <xdr:spPr>
        <a:xfrm>
          <a:off x="93917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47498</xdr:rowOff>
    </xdr:from>
    <xdr:to>
      <xdr:col>46</xdr:col>
      <xdr:colOff>38100</xdr:colOff>
      <xdr:row>61</xdr:row>
      <xdr:rowOff>149098</xdr:rowOff>
    </xdr:to>
    <xdr:sp macro="" textlink="">
      <xdr:nvSpPr>
        <xdr:cNvPr id="186" name="フローチャート: 判断 185"/>
        <xdr:cNvSpPr/>
      </xdr:nvSpPr>
      <xdr:spPr>
        <a:xfrm>
          <a:off x="8699500" y="1050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165625</xdr:rowOff>
    </xdr:from>
    <xdr:ext cx="469744" cy="259045"/>
    <xdr:sp macro="" textlink="">
      <xdr:nvSpPr>
        <xdr:cNvPr id="187" name="n_2aveValue【体育館・プール】&#10;一人当たり面積"/>
        <xdr:cNvSpPr txBox="1"/>
      </xdr:nvSpPr>
      <xdr:spPr>
        <a:xfrm>
          <a:off x="8515427" y="1028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88" name="テキスト ボックス 18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9" name="テキスト ボックス 18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0" name="テキスト ボックス 18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1" name="テキスト ボックス 19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2" name="テキスト ボックス 19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95504</xdr:rowOff>
    </xdr:from>
    <xdr:to>
      <xdr:col>50</xdr:col>
      <xdr:colOff>165100</xdr:colOff>
      <xdr:row>63</xdr:row>
      <xdr:rowOff>25654</xdr:rowOff>
    </xdr:to>
    <xdr:sp macro="" textlink="">
      <xdr:nvSpPr>
        <xdr:cNvPr id="193" name="楕円 192"/>
        <xdr:cNvSpPr/>
      </xdr:nvSpPr>
      <xdr:spPr>
        <a:xfrm>
          <a:off x="9588500" y="1072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63</xdr:row>
      <xdr:rowOff>16781</xdr:rowOff>
    </xdr:from>
    <xdr:ext cx="469744" cy="259045"/>
    <xdr:sp macro="" textlink="">
      <xdr:nvSpPr>
        <xdr:cNvPr id="194" name="n_1mainValue【体育館・プール】&#10;一人当たり面積"/>
        <xdr:cNvSpPr txBox="1"/>
      </xdr:nvSpPr>
      <xdr:spPr>
        <a:xfrm>
          <a:off x="9391727" y="1081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5" name="正方形/長方形 19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6" name="正方形/長方形 195"/>
        <xdr:cNvSpPr/>
      </xdr:nvSpPr>
      <xdr:spPr>
        <a:xfrm>
          <a:off x="889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7" name="正方形/長方形 196"/>
        <xdr:cNvSpPr/>
      </xdr:nvSpPr>
      <xdr:spPr>
        <a:xfrm>
          <a:off x="889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98" name="正方形/長方形 19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99" name="正方形/長方形 19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0" name="正方形/長方形 19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1" name="正方形/長方形 20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2" name="正方形/長方形 20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3" name="テキスト ボックス 20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4" name="直線コネクタ 20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114300</xdr:rowOff>
    </xdr:from>
    <xdr:to>
      <xdr:col>28</xdr:col>
      <xdr:colOff>114300</xdr:colOff>
      <xdr:row>86</xdr:row>
      <xdr:rowOff>114300</xdr:rowOff>
    </xdr:to>
    <xdr:cxnSp macro="">
      <xdr:nvCxnSpPr>
        <xdr:cNvPr id="205" name="直線コネクタ 20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85</xdr:row>
      <xdr:rowOff>143527</xdr:rowOff>
    </xdr:from>
    <xdr:ext cx="338939" cy="259045"/>
    <xdr:sp macro="" textlink="">
      <xdr:nvSpPr>
        <xdr:cNvPr id="206" name="テキスト ボックス 205"/>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07" name="直線コネクタ 20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08" name="テキスト ボックス 20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09" name="直線コネクタ 20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0" name="テキスト ボックス 20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1" name="直線コネクタ 21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2" name="テキスト ボックス 21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3" name="直線コネクタ 21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14" name="テキスト ボックス 21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5" name="直線コネクタ 21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6" name="テキスト ボックス 21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1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85</xdr:row>
      <xdr:rowOff>150495</xdr:rowOff>
    </xdr:to>
    <xdr:cxnSp macro="">
      <xdr:nvCxnSpPr>
        <xdr:cNvPr id="218" name="直線コネクタ 217"/>
        <xdr:cNvCxnSpPr/>
      </xdr:nvCxnSpPr>
      <xdr:spPr>
        <a:xfrm flipV="1">
          <a:off x="4634865" y="13354050"/>
          <a:ext cx="0" cy="1369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154322</xdr:rowOff>
    </xdr:from>
    <xdr:ext cx="340478" cy="259045"/>
    <xdr:sp macro="" textlink="">
      <xdr:nvSpPr>
        <xdr:cNvPr id="219" name="【福祉施設】&#10;有形固定資産減価償却率最小値テキスト"/>
        <xdr:cNvSpPr txBox="1"/>
      </xdr:nvSpPr>
      <xdr:spPr>
        <a:xfrm>
          <a:off x="4673600" y="147275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150495</xdr:rowOff>
    </xdr:from>
    <xdr:to>
      <xdr:col>24</xdr:col>
      <xdr:colOff>152400</xdr:colOff>
      <xdr:row>85</xdr:row>
      <xdr:rowOff>150495</xdr:rowOff>
    </xdr:to>
    <xdr:cxnSp macro="">
      <xdr:nvCxnSpPr>
        <xdr:cNvPr id="220" name="直線コネクタ 219"/>
        <xdr:cNvCxnSpPr/>
      </xdr:nvCxnSpPr>
      <xdr:spPr>
        <a:xfrm>
          <a:off x="4546600" y="1472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221" name="【福祉施設】&#10;有形固定資産減価償却率最大値テキスト"/>
        <xdr:cNvSpPr txBox="1"/>
      </xdr:nvSpPr>
      <xdr:spPr>
        <a:xfrm>
          <a:off x="46736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222" name="直線コネクタ 221"/>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114316</xdr:rowOff>
    </xdr:from>
    <xdr:ext cx="405111" cy="259045"/>
    <xdr:sp macro="" textlink="">
      <xdr:nvSpPr>
        <xdr:cNvPr id="223" name="【福祉施設】&#10;有形固定資産減価償却率平均値テキスト"/>
        <xdr:cNvSpPr txBox="1"/>
      </xdr:nvSpPr>
      <xdr:spPr>
        <a:xfrm>
          <a:off x="4673600" y="13830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135889</xdr:rowOff>
    </xdr:from>
    <xdr:to>
      <xdr:col>24</xdr:col>
      <xdr:colOff>114300</xdr:colOff>
      <xdr:row>81</xdr:row>
      <xdr:rowOff>66039</xdr:rowOff>
    </xdr:to>
    <xdr:sp macro="" textlink="">
      <xdr:nvSpPr>
        <xdr:cNvPr id="224" name="フローチャート: 判断 223"/>
        <xdr:cNvSpPr/>
      </xdr:nvSpPr>
      <xdr:spPr>
        <a:xfrm>
          <a:off x="45847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128270</xdr:rowOff>
    </xdr:from>
    <xdr:to>
      <xdr:col>20</xdr:col>
      <xdr:colOff>38100</xdr:colOff>
      <xdr:row>81</xdr:row>
      <xdr:rowOff>58420</xdr:rowOff>
    </xdr:to>
    <xdr:sp macro="" textlink="">
      <xdr:nvSpPr>
        <xdr:cNvPr id="225" name="フローチャート: 判断 224"/>
        <xdr:cNvSpPr/>
      </xdr:nvSpPr>
      <xdr:spPr>
        <a:xfrm>
          <a:off x="3746500" y="1384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49547</xdr:rowOff>
    </xdr:from>
    <xdr:ext cx="405111" cy="259045"/>
    <xdr:sp macro="" textlink="">
      <xdr:nvSpPr>
        <xdr:cNvPr id="226" name="n_1aveValue【福祉施設】&#10;有形固定資産減価償却率"/>
        <xdr:cNvSpPr txBox="1"/>
      </xdr:nvSpPr>
      <xdr:spPr>
        <a:xfrm>
          <a:off x="3582044" y="1393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34925</xdr:rowOff>
    </xdr:from>
    <xdr:to>
      <xdr:col>15</xdr:col>
      <xdr:colOff>101600</xdr:colOff>
      <xdr:row>81</xdr:row>
      <xdr:rowOff>136525</xdr:rowOff>
    </xdr:to>
    <xdr:sp macro="" textlink="">
      <xdr:nvSpPr>
        <xdr:cNvPr id="227" name="フローチャート: 判断 226"/>
        <xdr:cNvSpPr/>
      </xdr:nvSpPr>
      <xdr:spPr>
        <a:xfrm>
          <a:off x="2857500" y="1392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79</xdr:row>
      <xdr:rowOff>153052</xdr:rowOff>
    </xdr:from>
    <xdr:ext cx="405111" cy="259045"/>
    <xdr:sp macro="" textlink="">
      <xdr:nvSpPr>
        <xdr:cNvPr id="228" name="n_2aveValue【福祉施設】&#10;有形固定資産減価償却率"/>
        <xdr:cNvSpPr txBox="1"/>
      </xdr:nvSpPr>
      <xdr:spPr>
        <a:xfrm>
          <a:off x="2705744" y="1369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29" name="テキスト ボックス 22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0" name="テキスト ボックス 22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1" name="テキスト ボックス 23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2" name="テキスト ボックス 23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3" name="テキスト ボックス 23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113030</xdr:rowOff>
    </xdr:from>
    <xdr:to>
      <xdr:col>20</xdr:col>
      <xdr:colOff>38100</xdr:colOff>
      <xdr:row>80</xdr:row>
      <xdr:rowOff>43180</xdr:rowOff>
    </xdr:to>
    <xdr:sp macro="" textlink="">
      <xdr:nvSpPr>
        <xdr:cNvPr id="234" name="楕円 233"/>
        <xdr:cNvSpPr/>
      </xdr:nvSpPr>
      <xdr:spPr>
        <a:xfrm>
          <a:off x="3746500" y="1365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78</xdr:row>
      <xdr:rowOff>59707</xdr:rowOff>
    </xdr:from>
    <xdr:ext cx="405111" cy="259045"/>
    <xdr:sp macro="" textlink="">
      <xdr:nvSpPr>
        <xdr:cNvPr id="235" name="n_1mainValue【福祉施設】&#10;有形固定資産減価償却率"/>
        <xdr:cNvSpPr txBox="1"/>
      </xdr:nvSpPr>
      <xdr:spPr>
        <a:xfrm>
          <a:off x="3582044" y="1343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6" name="正方形/長方形 23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7" name="正方形/長方形 23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8" name="正方形/長方形 23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9" name="正方形/長方形 23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0" name="正方形/長方形 23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1" name="正方形/長方形 24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2" name="正方形/長方形 24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3" name="正方形/長方形 24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4" name="テキスト ボックス 24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5" name="直線コネクタ 24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46" name="直線コネクタ 24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47" name="テキスト ボックス 24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48" name="直線コネクタ 24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49" name="テキスト ボックス 24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50" name="直線コネクタ 24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51" name="テキスト ボックス 25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52" name="直線コネクタ 25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53" name="テキスト ボックス 25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54" name="直線コネクタ 25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55" name="テキスト ボックス 25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56" name="直線コネクタ 25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57" name="テキスト ボックス 256"/>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8" name="直線コネクタ 25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59" name="テキスト ボックス 25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127907</xdr:rowOff>
    </xdr:from>
    <xdr:to>
      <xdr:col>54</xdr:col>
      <xdr:colOff>189865</xdr:colOff>
      <xdr:row>86</xdr:row>
      <xdr:rowOff>21771</xdr:rowOff>
    </xdr:to>
    <xdr:cxnSp macro="">
      <xdr:nvCxnSpPr>
        <xdr:cNvPr id="261" name="直線コネクタ 260"/>
        <xdr:cNvCxnSpPr/>
      </xdr:nvCxnSpPr>
      <xdr:spPr>
        <a:xfrm flipV="1">
          <a:off x="10476865" y="13329557"/>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25598</xdr:rowOff>
    </xdr:from>
    <xdr:ext cx="469744" cy="259045"/>
    <xdr:sp macro="" textlink="">
      <xdr:nvSpPr>
        <xdr:cNvPr id="262" name="【福祉施設】&#10;一人当たり面積最小値テキスト"/>
        <xdr:cNvSpPr txBox="1"/>
      </xdr:nvSpPr>
      <xdr:spPr>
        <a:xfrm>
          <a:off x="10515600" y="1477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21771</xdr:rowOff>
    </xdr:from>
    <xdr:to>
      <xdr:col>55</xdr:col>
      <xdr:colOff>88900</xdr:colOff>
      <xdr:row>86</xdr:row>
      <xdr:rowOff>21771</xdr:rowOff>
    </xdr:to>
    <xdr:cxnSp macro="">
      <xdr:nvCxnSpPr>
        <xdr:cNvPr id="263" name="直線コネクタ 262"/>
        <xdr:cNvCxnSpPr/>
      </xdr:nvCxnSpPr>
      <xdr:spPr>
        <a:xfrm>
          <a:off x="10388600" y="1476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74584</xdr:rowOff>
    </xdr:from>
    <xdr:ext cx="469744" cy="259045"/>
    <xdr:sp macro="" textlink="">
      <xdr:nvSpPr>
        <xdr:cNvPr id="264" name="【福祉施設】&#10;一人当たり面積最大値テキスト"/>
        <xdr:cNvSpPr txBox="1"/>
      </xdr:nvSpPr>
      <xdr:spPr>
        <a:xfrm>
          <a:off x="10515600" y="1310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127907</xdr:rowOff>
    </xdr:from>
    <xdr:to>
      <xdr:col>55</xdr:col>
      <xdr:colOff>88900</xdr:colOff>
      <xdr:row>77</xdr:row>
      <xdr:rowOff>127907</xdr:rowOff>
    </xdr:to>
    <xdr:cxnSp macro="">
      <xdr:nvCxnSpPr>
        <xdr:cNvPr id="265" name="直線コネクタ 264"/>
        <xdr:cNvCxnSpPr/>
      </xdr:nvCxnSpPr>
      <xdr:spPr>
        <a:xfrm>
          <a:off x="10388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137177</xdr:rowOff>
    </xdr:from>
    <xdr:ext cx="469744" cy="259045"/>
    <xdr:sp macro="" textlink="">
      <xdr:nvSpPr>
        <xdr:cNvPr id="266" name="【福祉施設】&#10;一人当たり面積平均値テキスト"/>
        <xdr:cNvSpPr txBox="1"/>
      </xdr:nvSpPr>
      <xdr:spPr>
        <a:xfrm>
          <a:off x="10515600" y="1402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158750</xdr:rowOff>
    </xdr:from>
    <xdr:to>
      <xdr:col>55</xdr:col>
      <xdr:colOff>50800</xdr:colOff>
      <xdr:row>82</xdr:row>
      <xdr:rowOff>88900</xdr:rowOff>
    </xdr:to>
    <xdr:sp macro="" textlink="">
      <xdr:nvSpPr>
        <xdr:cNvPr id="267" name="フローチャート: 判断 266"/>
        <xdr:cNvSpPr/>
      </xdr:nvSpPr>
      <xdr:spPr>
        <a:xfrm>
          <a:off x="104267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52614</xdr:rowOff>
    </xdr:from>
    <xdr:to>
      <xdr:col>50</xdr:col>
      <xdr:colOff>165100</xdr:colOff>
      <xdr:row>82</xdr:row>
      <xdr:rowOff>154214</xdr:rowOff>
    </xdr:to>
    <xdr:sp macro="" textlink="">
      <xdr:nvSpPr>
        <xdr:cNvPr id="268" name="フローチャート: 判断 267"/>
        <xdr:cNvSpPr/>
      </xdr:nvSpPr>
      <xdr:spPr>
        <a:xfrm>
          <a:off x="9588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80</xdr:row>
      <xdr:rowOff>170741</xdr:rowOff>
    </xdr:from>
    <xdr:ext cx="469744" cy="259045"/>
    <xdr:sp macro="" textlink="">
      <xdr:nvSpPr>
        <xdr:cNvPr id="269" name="n_1aveValue【福祉施設】&#10;一人当たり面積"/>
        <xdr:cNvSpPr txBox="1"/>
      </xdr:nvSpPr>
      <xdr:spPr>
        <a:xfrm>
          <a:off x="9391727" y="1388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81</xdr:row>
      <xdr:rowOff>11793</xdr:rowOff>
    </xdr:from>
    <xdr:to>
      <xdr:col>46</xdr:col>
      <xdr:colOff>38100</xdr:colOff>
      <xdr:row>81</xdr:row>
      <xdr:rowOff>113393</xdr:rowOff>
    </xdr:to>
    <xdr:sp macro="" textlink="">
      <xdr:nvSpPr>
        <xdr:cNvPr id="270" name="フローチャート: 判断 269"/>
        <xdr:cNvSpPr/>
      </xdr:nvSpPr>
      <xdr:spPr>
        <a:xfrm>
          <a:off x="8699500" y="1389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79</xdr:row>
      <xdr:rowOff>129920</xdr:rowOff>
    </xdr:from>
    <xdr:ext cx="469744" cy="259045"/>
    <xdr:sp macro="" textlink="">
      <xdr:nvSpPr>
        <xdr:cNvPr id="271" name="n_2aveValue【福祉施設】&#10;一人当たり面積"/>
        <xdr:cNvSpPr txBox="1"/>
      </xdr:nvSpPr>
      <xdr:spPr>
        <a:xfrm>
          <a:off x="8515427" y="1367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72" name="テキスト ボックス 27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3" name="テキスト ボックス 27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4" name="テキスト ボックス 27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5" name="テキスト ボックス 27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6" name="テキスト ボックス 27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93436</xdr:rowOff>
    </xdr:from>
    <xdr:to>
      <xdr:col>50</xdr:col>
      <xdr:colOff>165100</xdr:colOff>
      <xdr:row>86</xdr:row>
      <xdr:rowOff>23586</xdr:rowOff>
    </xdr:to>
    <xdr:sp macro="" textlink="">
      <xdr:nvSpPr>
        <xdr:cNvPr id="277" name="楕円 276"/>
        <xdr:cNvSpPr/>
      </xdr:nvSpPr>
      <xdr:spPr>
        <a:xfrm>
          <a:off x="95885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86</xdr:row>
      <xdr:rowOff>14713</xdr:rowOff>
    </xdr:from>
    <xdr:ext cx="469744" cy="259045"/>
    <xdr:sp macro="" textlink="">
      <xdr:nvSpPr>
        <xdr:cNvPr id="278" name="n_1mainValue【福祉施設】&#10;一人当たり面積"/>
        <xdr:cNvSpPr txBox="1"/>
      </xdr:nvSpPr>
      <xdr:spPr>
        <a:xfrm>
          <a:off x="9391727" y="1475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9" name="正方形/長方形 2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0" name="正方形/長方形 2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1" name="正方形/長方形 2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2" name="正方形/長方形 2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3" name="正方形/長方形 2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4" name="正方形/長方形 2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5" name="正方形/長方形 2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6" name="正方形/長方形 2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7" name="テキスト ボックス 2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8" name="直線コネクタ 2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89" name="テキスト ボックス 288"/>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90" name="直線コネクタ 28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91" name="テキスト ボックス 290"/>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2" name="直線コネクタ 29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3" name="テキスト ボックス 29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4" name="直線コネクタ 29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5" name="テキスト ボックス 29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6" name="直線コネクタ 29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7" name="テキスト ボックス 29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8" name="直線コネクタ 29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99" name="テキスト ボックス 298"/>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0" name="直線コネクタ 29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01" name="テキスト ボックス 30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89536</xdr:rowOff>
    </xdr:to>
    <xdr:cxnSp macro="">
      <xdr:nvCxnSpPr>
        <xdr:cNvPr id="303" name="直線コネクタ 302"/>
        <xdr:cNvCxnSpPr/>
      </xdr:nvCxnSpPr>
      <xdr:spPr>
        <a:xfrm flipV="1">
          <a:off x="4634865" y="17145000"/>
          <a:ext cx="0" cy="1289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93363</xdr:rowOff>
    </xdr:from>
    <xdr:ext cx="405111" cy="259045"/>
    <xdr:sp macro="" textlink="">
      <xdr:nvSpPr>
        <xdr:cNvPr id="304" name="【市民会館】&#10;有形固定資産減価償却率最小値テキスト"/>
        <xdr:cNvSpPr txBox="1"/>
      </xdr:nvSpPr>
      <xdr:spPr>
        <a:xfrm>
          <a:off x="4673600" y="18438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89536</xdr:rowOff>
    </xdr:from>
    <xdr:to>
      <xdr:col>24</xdr:col>
      <xdr:colOff>152400</xdr:colOff>
      <xdr:row>107</xdr:row>
      <xdr:rowOff>89536</xdr:rowOff>
    </xdr:to>
    <xdr:cxnSp macro="">
      <xdr:nvCxnSpPr>
        <xdr:cNvPr id="305" name="直線コネクタ 304"/>
        <xdr:cNvCxnSpPr/>
      </xdr:nvCxnSpPr>
      <xdr:spPr>
        <a:xfrm>
          <a:off x="4546600" y="18434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06"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07" name="直線コネクタ 306"/>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120032</xdr:rowOff>
    </xdr:from>
    <xdr:ext cx="405111" cy="259045"/>
    <xdr:sp macro="" textlink="">
      <xdr:nvSpPr>
        <xdr:cNvPr id="308" name="【市民会館】&#10;有形固定資産減価償却率平均値テキスト"/>
        <xdr:cNvSpPr txBox="1"/>
      </xdr:nvSpPr>
      <xdr:spPr>
        <a:xfrm>
          <a:off x="4673600" y="17950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141605</xdr:rowOff>
    </xdr:from>
    <xdr:to>
      <xdr:col>24</xdr:col>
      <xdr:colOff>114300</xdr:colOff>
      <xdr:row>105</xdr:row>
      <xdr:rowOff>71755</xdr:rowOff>
    </xdr:to>
    <xdr:sp macro="" textlink="">
      <xdr:nvSpPr>
        <xdr:cNvPr id="309" name="フローチャート: 判断 308"/>
        <xdr:cNvSpPr/>
      </xdr:nvSpPr>
      <xdr:spPr>
        <a:xfrm>
          <a:off x="4584700" y="1797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84455</xdr:rowOff>
    </xdr:from>
    <xdr:to>
      <xdr:col>20</xdr:col>
      <xdr:colOff>38100</xdr:colOff>
      <xdr:row>105</xdr:row>
      <xdr:rowOff>14605</xdr:rowOff>
    </xdr:to>
    <xdr:sp macro="" textlink="">
      <xdr:nvSpPr>
        <xdr:cNvPr id="310" name="フローチャート: 判断 309"/>
        <xdr:cNvSpPr/>
      </xdr:nvSpPr>
      <xdr:spPr>
        <a:xfrm>
          <a:off x="3746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31132</xdr:rowOff>
    </xdr:from>
    <xdr:ext cx="405111" cy="259045"/>
    <xdr:sp macro="" textlink="">
      <xdr:nvSpPr>
        <xdr:cNvPr id="311" name="n_1aveValue【市民会館】&#10;有形固定資産減価償却率"/>
        <xdr:cNvSpPr txBox="1"/>
      </xdr:nvSpPr>
      <xdr:spPr>
        <a:xfrm>
          <a:off x="3582044" y="1769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106</xdr:row>
      <xdr:rowOff>36830</xdr:rowOff>
    </xdr:from>
    <xdr:to>
      <xdr:col>15</xdr:col>
      <xdr:colOff>101600</xdr:colOff>
      <xdr:row>106</xdr:row>
      <xdr:rowOff>138430</xdr:rowOff>
    </xdr:to>
    <xdr:sp macro="" textlink="">
      <xdr:nvSpPr>
        <xdr:cNvPr id="312" name="フローチャート: 判断 311"/>
        <xdr:cNvSpPr/>
      </xdr:nvSpPr>
      <xdr:spPr>
        <a:xfrm>
          <a:off x="2857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154957</xdr:rowOff>
    </xdr:from>
    <xdr:ext cx="405111" cy="259045"/>
    <xdr:sp macro="" textlink="">
      <xdr:nvSpPr>
        <xdr:cNvPr id="313" name="n_2aveValue【市民会館】&#10;有形固定資産減価償却率"/>
        <xdr:cNvSpPr txBox="1"/>
      </xdr:nvSpPr>
      <xdr:spPr>
        <a:xfrm>
          <a:off x="2705744" y="1798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14" name="テキスト ボックス 31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5" name="テキスト ボックス 31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6" name="テキスト ボックス 31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7" name="テキスト ボックス 31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8" name="テキスト ボックス 31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141605</xdr:rowOff>
    </xdr:from>
    <xdr:to>
      <xdr:col>20</xdr:col>
      <xdr:colOff>38100</xdr:colOff>
      <xdr:row>105</xdr:row>
      <xdr:rowOff>71755</xdr:rowOff>
    </xdr:to>
    <xdr:sp macro="" textlink="">
      <xdr:nvSpPr>
        <xdr:cNvPr id="319" name="楕円 318"/>
        <xdr:cNvSpPr/>
      </xdr:nvSpPr>
      <xdr:spPr>
        <a:xfrm>
          <a:off x="3746500" y="1797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62882</xdr:rowOff>
    </xdr:from>
    <xdr:ext cx="405111" cy="259045"/>
    <xdr:sp macro="" textlink="">
      <xdr:nvSpPr>
        <xdr:cNvPr id="320" name="n_1mainValue【市民会館】&#10;有形固定資産減価償却率"/>
        <xdr:cNvSpPr txBox="1"/>
      </xdr:nvSpPr>
      <xdr:spPr>
        <a:xfrm>
          <a:off x="3582044" y="1806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1" name="正方形/長方形 32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2" name="正方形/長方形 32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3" name="正方形/長方形 32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4" name="正方形/長方形 32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5" name="正方形/長方形 32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6" name="正方形/長方形 32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7" name="正方形/長方形 32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8" name="正方形/長方形 32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9" name="テキスト ボックス 32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0" name="直線コネクタ 32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31" name="直線コネクタ 33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32" name="テキスト ボックス 331"/>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33" name="直線コネクタ 33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34" name="テキスト ボックス 333"/>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35" name="直線コネクタ 33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36" name="テキスト ボックス 33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37" name="直線コネクタ 33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38" name="テキスト ボックス 337"/>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39" name="直線コネクタ 33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40" name="テキスト ボックス 339"/>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1" name="直線コネクタ 34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2" name="テキスト ボックス 34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22861</xdr:rowOff>
    </xdr:from>
    <xdr:to>
      <xdr:col>54</xdr:col>
      <xdr:colOff>189865</xdr:colOff>
      <xdr:row>108</xdr:row>
      <xdr:rowOff>114300</xdr:rowOff>
    </xdr:to>
    <xdr:cxnSp macro="">
      <xdr:nvCxnSpPr>
        <xdr:cNvPr id="344" name="直線コネクタ 343"/>
        <xdr:cNvCxnSpPr/>
      </xdr:nvCxnSpPr>
      <xdr:spPr>
        <a:xfrm flipV="1">
          <a:off x="10476865" y="17167861"/>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118127</xdr:rowOff>
    </xdr:from>
    <xdr:ext cx="469744" cy="259045"/>
    <xdr:sp macro="" textlink="">
      <xdr:nvSpPr>
        <xdr:cNvPr id="345" name="【市民会館】&#10;一人当たり面積最小値テキスト"/>
        <xdr:cNvSpPr txBox="1"/>
      </xdr:nvSpPr>
      <xdr:spPr>
        <a:xfrm>
          <a:off x="10515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114300</xdr:rowOff>
    </xdr:from>
    <xdr:to>
      <xdr:col>55</xdr:col>
      <xdr:colOff>88900</xdr:colOff>
      <xdr:row>108</xdr:row>
      <xdr:rowOff>114300</xdr:rowOff>
    </xdr:to>
    <xdr:cxnSp macro="">
      <xdr:nvCxnSpPr>
        <xdr:cNvPr id="346" name="直線コネクタ 345"/>
        <xdr:cNvCxnSpPr/>
      </xdr:nvCxnSpPr>
      <xdr:spPr>
        <a:xfrm>
          <a:off x="10388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140988</xdr:rowOff>
    </xdr:from>
    <xdr:ext cx="469744" cy="259045"/>
    <xdr:sp macro="" textlink="">
      <xdr:nvSpPr>
        <xdr:cNvPr id="347" name="【市民会館】&#10;一人当たり面積最大値テキスト"/>
        <xdr:cNvSpPr txBox="1"/>
      </xdr:nvSpPr>
      <xdr:spPr>
        <a:xfrm>
          <a:off x="10515600" y="16943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22861</xdr:rowOff>
    </xdr:from>
    <xdr:to>
      <xdr:col>55</xdr:col>
      <xdr:colOff>88900</xdr:colOff>
      <xdr:row>100</xdr:row>
      <xdr:rowOff>22861</xdr:rowOff>
    </xdr:to>
    <xdr:cxnSp macro="">
      <xdr:nvCxnSpPr>
        <xdr:cNvPr id="348" name="直線コネクタ 347"/>
        <xdr:cNvCxnSpPr/>
      </xdr:nvCxnSpPr>
      <xdr:spPr>
        <a:xfrm>
          <a:off x="10388600" y="1716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152416</xdr:rowOff>
    </xdr:from>
    <xdr:ext cx="469744" cy="259045"/>
    <xdr:sp macro="" textlink="">
      <xdr:nvSpPr>
        <xdr:cNvPr id="349" name="【市民会館】&#10;一人当たり面積平均値テキスト"/>
        <xdr:cNvSpPr txBox="1"/>
      </xdr:nvSpPr>
      <xdr:spPr>
        <a:xfrm>
          <a:off x="10515600" y="1815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2539</xdr:rowOff>
    </xdr:from>
    <xdr:to>
      <xdr:col>55</xdr:col>
      <xdr:colOff>50800</xdr:colOff>
      <xdr:row>106</xdr:row>
      <xdr:rowOff>104139</xdr:rowOff>
    </xdr:to>
    <xdr:sp macro="" textlink="">
      <xdr:nvSpPr>
        <xdr:cNvPr id="350" name="フローチャート: 判断 349"/>
        <xdr:cNvSpPr/>
      </xdr:nvSpPr>
      <xdr:spPr>
        <a:xfrm>
          <a:off x="10426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151130</xdr:rowOff>
    </xdr:from>
    <xdr:to>
      <xdr:col>50</xdr:col>
      <xdr:colOff>165100</xdr:colOff>
      <xdr:row>106</xdr:row>
      <xdr:rowOff>81280</xdr:rowOff>
    </xdr:to>
    <xdr:sp macro="" textlink="">
      <xdr:nvSpPr>
        <xdr:cNvPr id="351" name="フローチャート: 判断 350"/>
        <xdr:cNvSpPr/>
      </xdr:nvSpPr>
      <xdr:spPr>
        <a:xfrm>
          <a:off x="9588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106</xdr:row>
      <xdr:rowOff>72407</xdr:rowOff>
    </xdr:from>
    <xdr:ext cx="469744" cy="259045"/>
    <xdr:sp macro="" textlink="">
      <xdr:nvSpPr>
        <xdr:cNvPr id="352" name="n_1aveValue【市民会館】&#10;一人当たり面積"/>
        <xdr:cNvSpPr txBox="1"/>
      </xdr:nvSpPr>
      <xdr:spPr>
        <a:xfrm>
          <a:off x="93917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52070</xdr:rowOff>
    </xdr:from>
    <xdr:to>
      <xdr:col>46</xdr:col>
      <xdr:colOff>38100</xdr:colOff>
      <xdr:row>105</xdr:row>
      <xdr:rowOff>153670</xdr:rowOff>
    </xdr:to>
    <xdr:sp macro="" textlink="">
      <xdr:nvSpPr>
        <xdr:cNvPr id="353" name="フローチャート: 判断 352"/>
        <xdr:cNvSpPr/>
      </xdr:nvSpPr>
      <xdr:spPr>
        <a:xfrm>
          <a:off x="8699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103</xdr:row>
      <xdr:rowOff>170197</xdr:rowOff>
    </xdr:from>
    <xdr:ext cx="469744" cy="259045"/>
    <xdr:sp macro="" textlink="">
      <xdr:nvSpPr>
        <xdr:cNvPr id="354" name="n_2aveValue【市民会館】&#10;一人当たり面積"/>
        <xdr:cNvSpPr txBox="1"/>
      </xdr:nvSpPr>
      <xdr:spPr>
        <a:xfrm>
          <a:off x="8515427" y="1782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55" name="テキスト ボックス 35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6" name="テキスト ボックス 35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7" name="テキスト ボックス 35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8" name="テキスト ボックス 35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9" name="テキスト ボックス 35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48261</xdr:rowOff>
    </xdr:from>
    <xdr:to>
      <xdr:col>50</xdr:col>
      <xdr:colOff>165100</xdr:colOff>
      <xdr:row>104</xdr:row>
      <xdr:rowOff>149861</xdr:rowOff>
    </xdr:to>
    <xdr:sp macro="" textlink="">
      <xdr:nvSpPr>
        <xdr:cNvPr id="360" name="楕円 359"/>
        <xdr:cNvSpPr/>
      </xdr:nvSpPr>
      <xdr:spPr>
        <a:xfrm>
          <a:off x="9588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102</xdr:row>
      <xdr:rowOff>166388</xdr:rowOff>
    </xdr:from>
    <xdr:ext cx="469744" cy="259045"/>
    <xdr:sp macro="" textlink="">
      <xdr:nvSpPr>
        <xdr:cNvPr id="361" name="n_1mainValue【市民会館】&#10;一人当たり面積"/>
        <xdr:cNvSpPr txBox="1"/>
      </xdr:nvSpPr>
      <xdr:spPr>
        <a:xfrm>
          <a:off x="9391727" y="1765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2" name="正方形/長方形 36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3" name="正方形/長方形 36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4" name="正方形/長方形 36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5" name="正方形/長方形 36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6" name="正方形/長方形 36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7" name="正方形/長方形 36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8" name="正方形/長方形 36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9" name="正方形/長方形 36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0" name="テキスト ボックス 36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1" name="直線コネクタ 37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2" name="テキスト ボックス 37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3" name="直線コネクタ 37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4" name="テキスト ボックス 37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5" name="直線コネクタ 37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6" name="テキスト ボックス 37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7" name="直線コネクタ 37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8" name="テキスト ボックス 37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9" name="直線コネクタ 37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0" name="テキスト ボックス 37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1" name="直線コネクタ 38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2" name="テキスト ボックス 38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3" name="直線コネクタ 38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4" name="テキスト ボックス 38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104775</xdr:rowOff>
    </xdr:from>
    <xdr:to>
      <xdr:col>85</xdr:col>
      <xdr:colOff>126364</xdr:colOff>
      <xdr:row>41</xdr:row>
      <xdr:rowOff>9525</xdr:rowOff>
    </xdr:to>
    <xdr:cxnSp macro="">
      <xdr:nvCxnSpPr>
        <xdr:cNvPr id="386" name="直線コネクタ 385"/>
        <xdr:cNvCxnSpPr/>
      </xdr:nvCxnSpPr>
      <xdr:spPr>
        <a:xfrm flipV="1">
          <a:off x="16318864" y="5934075"/>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13352</xdr:rowOff>
    </xdr:from>
    <xdr:ext cx="405111" cy="259045"/>
    <xdr:sp macro="" textlink="">
      <xdr:nvSpPr>
        <xdr:cNvPr id="387" name="【一般廃棄物処理施設】&#10;有形固定資産減価償却率最小値テキスト"/>
        <xdr:cNvSpPr txBox="1"/>
      </xdr:nvSpPr>
      <xdr:spPr>
        <a:xfrm>
          <a:off x="16357600" y="704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9525</xdr:rowOff>
    </xdr:from>
    <xdr:to>
      <xdr:col>86</xdr:col>
      <xdr:colOff>25400</xdr:colOff>
      <xdr:row>41</xdr:row>
      <xdr:rowOff>9525</xdr:rowOff>
    </xdr:to>
    <xdr:cxnSp macro="">
      <xdr:nvCxnSpPr>
        <xdr:cNvPr id="388" name="直線コネクタ 387"/>
        <xdr:cNvCxnSpPr/>
      </xdr:nvCxnSpPr>
      <xdr:spPr>
        <a:xfrm>
          <a:off x="16230600" y="7038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51452</xdr:rowOff>
    </xdr:from>
    <xdr:ext cx="405111" cy="259045"/>
    <xdr:sp macro="" textlink="">
      <xdr:nvSpPr>
        <xdr:cNvPr id="389" name="【一般廃棄物処理施設】&#10;有形固定資産減価償却率最大値テキスト"/>
        <xdr:cNvSpPr txBox="1"/>
      </xdr:nvSpPr>
      <xdr:spPr>
        <a:xfrm>
          <a:off x="16357600" y="570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104775</xdr:rowOff>
    </xdr:from>
    <xdr:to>
      <xdr:col>86</xdr:col>
      <xdr:colOff>25400</xdr:colOff>
      <xdr:row>34</xdr:row>
      <xdr:rowOff>104775</xdr:rowOff>
    </xdr:to>
    <xdr:cxnSp macro="">
      <xdr:nvCxnSpPr>
        <xdr:cNvPr id="390" name="直線コネクタ 389"/>
        <xdr:cNvCxnSpPr/>
      </xdr:nvCxnSpPr>
      <xdr:spPr>
        <a:xfrm>
          <a:off x="16230600" y="593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114317</xdr:rowOff>
    </xdr:from>
    <xdr:ext cx="405111" cy="259045"/>
    <xdr:sp macro="" textlink="">
      <xdr:nvSpPr>
        <xdr:cNvPr id="391" name="【一般廃棄物処理施設】&#10;有形固定資産減価償却率平均値テキスト"/>
        <xdr:cNvSpPr txBox="1"/>
      </xdr:nvSpPr>
      <xdr:spPr>
        <a:xfrm>
          <a:off x="16357600" y="6286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135890</xdr:rowOff>
    </xdr:from>
    <xdr:to>
      <xdr:col>85</xdr:col>
      <xdr:colOff>177800</xdr:colOff>
      <xdr:row>37</xdr:row>
      <xdr:rowOff>66040</xdr:rowOff>
    </xdr:to>
    <xdr:sp macro="" textlink="">
      <xdr:nvSpPr>
        <xdr:cNvPr id="392" name="フローチャート: 判断 391"/>
        <xdr:cNvSpPr/>
      </xdr:nvSpPr>
      <xdr:spPr>
        <a:xfrm>
          <a:off x="162687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141605</xdr:rowOff>
    </xdr:from>
    <xdr:to>
      <xdr:col>81</xdr:col>
      <xdr:colOff>101600</xdr:colOff>
      <xdr:row>37</xdr:row>
      <xdr:rowOff>71755</xdr:rowOff>
    </xdr:to>
    <xdr:sp macro="" textlink="">
      <xdr:nvSpPr>
        <xdr:cNvPr id="393" name="フローチャート: 判断 392"/>
        <xdr:cNvSpPr/>
      </xdr:nvSpPr>
      <xdr:spPr>
        <a:xfrm>
          <a:off x="15430500" y="63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88282</xdr:rowOff>
    </xdr:from>
    <xdr:ext cx="405111" cy="259045"/>
    <xdr:sp macro="" textlink="">
      <xdr:nvSpPr>
        <xdr:cNvPr id="394" name="n_1aveValue【一般廃棄物処理施設】&#10;有形固定資産減価償却率"/>
        <xdr:cNvSpPr txBox="1"/>
      </xdr:nvSpPr>
      <xdr:spPr>
        <a:xfrm>
          <a:off x="15266044"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40</xdr:row>
      <xdr:rowOff>21590</xdr:rowOff>
    </xdr:from>
    <xdr:to>
      <xdr:col>76</xdr:col>
      <xdr:colOff>165100</xdr:colOff>
      <xdr:row>40</xdr:row>
      <xdr:rowOff>123190</xdr:rowOff>
    </xdr:to>
    <xdr:sp macro="" textlink="">
      <xdr:nvSpPr>
        <xdr:cNvPr id="395" name="フローチャート: 判断 394"/>
        <xdr:cNvSpPr/>
      </xdr:nvSpPr>
      <xdr:spPr>
        <a:xfrm>
          <a:off x="14541500" y="687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38</xdr:row>
      <xdr:rowOff>139717</xdr:rowOff>
    </xdr:from>
    <xdr:ext cx="405111" cy="259045"/>
    <xdr:sp macro="" textlink="">
      <xdr:nvSpPr>
        <xdr:cNvPr id="396" name="n_2aveValue【一般廃棄物処理施設】&#10;有形固定資産減価償却率"/>
        <xdr:cNvSpPr txBox="1"/>
      </xdr:nvSpPr>
      <xdr:spPr>
        <a:xfrm>
          <a:off x="14389744" y="6654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97" name="テキスト ボックス 39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8" name="テキスト ボックス 39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9" name="テキスト ボックス 39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0" name="テキスト ボックス 39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1" name="テキスト ボックス 40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635</xdr:rowOff>
    </xdr:from>
    <xdr:to>
      <xdr:col>81</xdr:col>
      <xdr:colOff>101600</xdr:colOff>
      <xdr:row>38</xdr:row>
      <xdr:rowOff>102235</xdr:rowOff>
    </xdr:to>
    <xdr:sp macro="" textlink="">
      <xdr:nvSpPr>
        <xdr:cNvPr id="402" name="楕円 401"/>
        <xdr:cNvSpPr/>
      </xdr:nvSpPr>
      <xdr:spPr>
        <a:xfrm>
          <a:off x="15430500" y="651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93362</xdr:rowOff>
    </xdr:from>
    <xdr:ext cx="405111" cy="259045"/>
    <xdr:sp macro="" textlink="">
      <xdr:nvSpPr>
        <xdr:cNvPr id="403" name="n_1mainValue【一般廃棄物処理施設】&#10;有形固定資産減価償却率"/>
        <xdr:cNvSpPr txBox="1"/>
      </xdr:nvSpPr>
      <xdr:spPr>
        <a:xfrm>
          <a:off x="15266044" y="660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4" name="正方形/長方形 40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5" name="正方形/長方形 40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6" name="正方形/長方形 40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7" name="正方形/長方形 40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8" name="正方形/長方形 40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9" name="正方形/長方形 40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0" name="正方形/長方形 40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1" name="正方形/長方形 41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2" name="テキスト ボックス 41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3" name="直線コネクタ 41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14" name="直線コネクタ 41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15" name="テキスト ボックス 414"/>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16" name="直線コネクタ 41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17" name="テキスト ボックス 416"/>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18" name="直線コネクタ 41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19" name="テキスト ボックス 418"/>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20" name="直線コネクタ 41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21" name="テキスト ボックス 420"/>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22" name="直線コネクタ 42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23" name="テキスト ボックス 422"/>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4" name="直線コネクタ 42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25" name="テキスト ボックス 42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159167</xdr:rowOff>
    </xdr:from>
    <xdr:to>
      <xdr:col>116</xdr:col>
      <xdr:colOff>62864</xdr:colOff>
      <xdr:row>42</xdr:row>
      <xdr:rowOff>6545</xdr:rowOff>
    </xdr:to>
    <xdr:cxnSp macro="">
      <xdr:nvCxnSpPr>
        <xdr:cNvPr id="427" name="直線コネクタ 426"/>
        <xdr:cNvCxnSpPr/>
      </xdr:nvCxnSpPr>
      <xdr:spPr>
        <a:xfrm flipV="1">
          <a:off x="22160864" y="5817017"/>
          <a:ext cx="0" cy="1390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10372</xdr:rowOff>
    </xdr:from>
    <xdr:ext cx="469744" cy="259045"/>
    <xdr:sp macro="" textlink="">
      <xdr:nvSpPr>
        <xdr:cNvPr id="428" name="【一般廃棄物処理施設】&#10;一人当たり有形固定資産（償却資産）額最小値テキスト"/>
        <xdr:cNvSpPr txBox="1"/>
      </xdr:nvSpPr>
      <xdr:spPr>
        <a:xfrm>
          <a:off x="22199600" y="7211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6545</xdr:rowOff>
    </xdr:from>
    <xdr:to>
      <xdr:col>116</xdr:col>
      <xdr:colOff>152400</xdr:colOff>
      <xdr:row>42</xdr:row>
      <xdr:rowOff>6545</xdr:rowOff>
    </xdr:to>
    <xdr:cxnSp macro="">
      <xdr:nvCxnSpPr>
        <xdr:cNvPr id="429" name="直線コネクタ 428"/>
        <xdr:cNvCxnSpPr/>
      </xdr:nvCxnSpPr>
      <xdr:spPr>
        <a:xfrm>
          <a:off x="22072600" y="7207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105844</xdr:rowOff>
    </xdr:from>
    <xdr:ext cx="599010" cy="259045"/>
    <xdr:sp macro="" textlink="">
      <xdr:nvSpPr>
        <xdr:cNvPr id="430" name="【一般廃棄物処理施設】&#10;一人当たり有形固定資産（償却資産）額最大値テキスト"/>
        <xdr:cNvSpPr txBox="1"/>
      </xdr:nvSpPr>
      <xdr:spPr>
        <a:xfrm>
          <a:off x="22199600" y="5592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159167</xdr:rowOff>
    </xdr:from>
    <xdr:to>
      <xdr:col>116</xdr:col>
      <xdr:colOff>152400</xdr:colOff>
      <xdr:row>33</xdr:row>
      <xdr:rowOff>159167</xdr:rowOff>
    </xdr:to>
    <xdr:cxnSp macro="">
      <xdr:nvCxnSpPr>
        <xdr:cNvPr id="431" name="直線コネクタ 430"/>
        <xdr:cNvCxnSpPr/>
      </xdr:nvCxnSpPr>
      <xdr:spPr>
        <a:xfrm>
          <a:off x="22072600" y="581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64323</xdr:rowOff>
    </xdr:from>
    <xdr:ext cx="534377" cy="259045"/>
    <xdr:sp macro="" textlink="">
      <xdr:nvSpPr>
        <xdr:cNvPr id="432" name="【一般廃棄物処理施設】&#10;一人当たり有形固定資産（償却資産）額平均値テキスト"/>
        <xdr:cNvSpPr txBox="1"/>
      </xdr:nvSpPr>
      <xdr:spPr>
        <a:xfrm>
          <a:off x="22199600" y="6750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85896</xdr:rowOff>
    </xdr:from>
    <xdr:to>
      <xdr:col>116</xdr:col>
      <xdr:colOff>114300</xdr:colOff>
      <xdr:row>40</xdr:row>
      <xdr:rowOff>16046</xdr:rowOff>
    </xdr:to>
    <xdr:sp macro="" textlink="">
      <xdr:nvSpPr>
        <xdr:cNvPr id="433" name="フローチャート: 判断 432"/>
        <xdr:cNvSpPr/>
      </xdr:nvSpPr>
      <xdr:spPr>
        <a:xfrm>
          <a:off x="22110700" y="677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41356</xdr:rowOff>
    </xdr:from>
    <xdr:to>
      <xdr:col>112</xdr:col>
      <xdr:colOff>38100</xdr:colOff>
      <xdr:row>39</xdr:row>
      <xdr:rowOff>142956</xdr:rowOff>
    </xdr:to>
    <xdr:sp macro="" textlink="">
      <xdr:nvSpPr>
        <xdr:cNvPr id="434" name="フローチャート: 判断 433"/>
        <xdr:cNvSpPr/>
      </xdr:nvSpPr>
      <xdr:spPr>
        <a:xfrm>
          <a:off x="21272500" y="672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159483</xdr:rowOff>
    </xdr:from>
    <xdr:ext cx="534377" cy="259045"/>
    <xdr:sp macro="" textlink="">
      <xdr:nvSpPr>
        <xdr:cNvPr id="435" name="n_1aveValue【一般廃棄物処理施設】&#10;一人当たり有形固定資産（償却資産）額"/>
        <xdr:cNvSpPr txBox="1"/>
      </xdr:nvSpPr>
      <xdr:spPr>
        <a:xfrm>
          <a:off x="21043411" y="650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106904</xdr:rowOff>
    </xdr:from>
    <xdr:to>
      <xdr:col>107</xdr:col>
      <xdr:colOff>101600</xdr:colOff>
      <xdr:row>40</xdr:row>
      <xdr:rowOff>37054</xdr:rowOff>
    </xdr:to>
    <xdr:sp macro="" textlink="">
      <xdr:nvSpPr>
        <xdr:cNvPr id="436" name="フローチャート: 判断 435"/>
        <xdr:cNvSpPr/>
      </xdr:nvSpPr>
      <xdr:spPr>
        <a:xfrm>
          <a:off x="20383500" y="679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38</xdr:row>
      <xdr:rowOff>53581</xdr:rowOff>
    </xdr:from>
    <xdr:ext cx="534377" cy="259045"/>
    <xdr:sp macro="" textlink="">
      <xdr:nvSpPr>
        <xdr:cNvPr id="437" name="n_2aveValue【一般廃棄物処理施設】&#10;一人当たり有形固定資産（償却資産）額"/>
        <xdr:cNvSpPr txBox="1"/>
      </xdr:nvSpPr>
      <xdr:spPr>
        <a:xfrm>
          <a:off x="20167111" y="656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38" name="テキスト ボックス 43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9" name="テキスト ボックス 43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0" name="テキスト ボックス 43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1" name="テキスト ボックス 44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2" name="テキスト ボックス 44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39268</xdr:rowOff>
    </xdr:from>
    <xdr:to>
      <xdr:col>112</xdr:col>
      <xdr:colOff>38100</xdr:colOff>
      <xdr:row>40</xdr:row>
      <xdr:rowOff>140868</xdr:rowOff>
    </xdr:to>
    <xdr:sp macro="" textlink="">
      <xdr:nvSpPr>
        <xdr:cNvPr id="443" name="楕円 442"/>
        <xdr:cNvSpPr/>
      </xdr:nvSpPr>
      <xdr:spPr>
        <a:xfrm>
          <a:off x="21272500" y="689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40</xdr:row>
      <xdr:rowOff>131995</xdr:rowOff>
    </xdr:from>
    <xdr:ext cx="534377" cy="259045"/>
    <xdr:sp macro="" textlink="">
      <xdr:nvSpPr>
        <xdr:cNvPr id="444" name="n_1mainValue【一般廃棄物処理施設】&#10;一人当たり有形固定資産（償却資産）額"/>
        <xdr:cNvSpPr txBox="1"/>
      </xdr:nvSpPr>
      <xdr:spPr>
        <a:xfrm>
          <a:off x="21043411" y="6989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5" name="正方形/長方形 44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6" name="正方形/長方形 44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7" name="正方形/長方形 44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8" name="正方形/長方形 44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9" name="正方形/長方形 44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0" name="正方形/長方形 44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1" name="正方形/長方形 45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2" name="正方形/長方形 45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3" name="テキスト ボックス 45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4" name="直線コネクタ 45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55" name="テキスト ボックス 454"/>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56" name="直線コネクタ 455"/>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57" name="テキスト ボックス 456"/>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58" name="直線コネクタ 457"/>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59" name="テキスト ボックス 458"/>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60" name="直線コネクタ 459"/>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61" name="テキスト ボックス 460"/>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62" name="直線コネクタ 461"/>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63" name="テキスト ボックス 462"/>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4" name="直線コネクタ 46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5" name="テキスト ボックス 46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89154</xdr:rowOff>
    </xdr:from>
    <xdr:to>
      <xdr:col>85</xdr:col>
      <xdr:colOff>126364</xdr:colOff>
      <xdr:row>62</xdr:row>
      <xdr:rowOff>98298</xdr:rowOff>
    </xdr:to>
    <xdr:cxnSp macro="">
      <xdr:nvCxnSpPr>
        <xdr:cNvPr id="467" name="直線コネクタ 466"/>
        <xdr:cNvCxnSpPr/>
      </xdr:nvCxnSpPr>
      <xdr:spPr>
        <a:xfrm flipV="1">
          <a:off x="16318864" y="9518904"/>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102125</xdr:rowOff>
    </xdr:from>
    <xdr:ext cx="405111" cy="259045"/>
    <xdr:sp macro="" textlink="">
      <xdr:nvSpPr>
        <xdr:cNvPr id="468" name="【保健センター・保健所】&#10;有形固定資産減価償却率最小値テキスト"/>
        <xdr:cNvSpPr txBox="1"/>
      </xdr:nvSpPr>
      <xdr:spPr>
        <a:xfrm>
          <a:off x="16357600" y="10732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98298</xdr:rowOff>
    </xdr:from>
    <xdr:to>
      <xdr:col>86</xdr:col>
      <xdr:colOff>25400</xdr:colOff>
      <xdr:row>62</xdr:row>
      <xdr:rowOff>98298</xdr:rowOff>
    </xdr:to>
    <xdr:cxnSp macro="">
      <xdr:nvCxnSpPr>
        <xdr:cNvPr id="469" name="直線コネクタ 468"/>
        <xdr:cNvCxnSpPr/>
      </xdr:nvCxnSpPr>
      <xdr:spPr>
        <a:xfrm>
          <a:off x="16230600" y="10728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35831</xdr:rowOff>
    </xdr:from>
    <xdr:ext cx="405111" cy="259045"/>
    <xdr:sp macro="" textlink="">
      <xdr:nvSpPr>
        <xdr:cNvPr id="470" name="【保健センター・保健所】&#10;有形固定資産減価償却率最大値テキスト"/>
        <xdr:cNvSpPr txBox="1"/>
      </xdr:nvSpPr>
      <xdr:spPr>
        <a:xfrm>
          <a:off x="16357600" y="9294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89154</xdr:rowOff>
    </xdr:from>
    <xdr:to>
      <xdr:col>86</xdr:col>
      <xdr:colOff>25400</xdr:colOff>
      <xdr:row>55</xdr:row>
      <xdr:rowOff>89154</xdr:rowOff>
    </xdr:to>
    <xdr:cxnSp macro="">
      <xdr:nvCxnSpPr>
        <xdr:cNvPr id="471" name="直線コネクタ 470"/>
        <xdr:cNvCxnSpPr/>
      </xdr:nvCxnSpPr>
      <xdr:spPr>
        <a:xfrm>
          <a:off x="16230600" y="951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57929</xdr:rowOff>
    </xdr:from>
    <xdr:ext cx="405111" cy="259045"/>
    <xdr:sp macro="" textlink="">
      <xdr:nvSpPr>
        <xdr:cNvPr id="472" name="【保健センター・保健所】&#10;有形固定資産減価償却率平均値テキスト"/>
        <xdr:cNvSpPr txBox="1"/>
      </xdr:nvSpPr>
      <xdr:spPr>
        <a:xfrm>
          <a:off x="16357600" y="101734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79502</xdr:rowOff>
    </xdr:from>
    <xdr:to>
      <xdr:col>85</xdr:col>
      <xdr:colOff>177800</xdr:colOff>
      <xdr:row>60</xdr:row>
      <xdr:rowOff>9652</xdr:rowOff>
    </xdr:to>
    <xdr:sp macro="" textlink="">
      <xdr:nvSpPr>
        <xdr:cNvPr id="473" name="フローチャート: 判断 472"/>
        <xdr:cNvSpPr/>
      </xdr:nvSpPr>
      <xdr:spPr>
        <a:xfrm>
          <a:off x="162687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6350</xdr:rowOff>
    </xdr:from>
    <xdr:to>
      <xdr:col>81</xdr:col>
      <xdr:colOff>101600</xdr:colOff>
      <xdr:row>60</xdr:row>
      <xdr:rowOff>107950</xdr:rowOff>
    </xdr:to>
    <xdr:sp macro="" textlink="">
      <xdr:nvSpPr>
        <xdr:cNvPr id="474" name="フローチャート: 判断 473"/>
        <xdr:cNvSpPr/>
      </xdr:nvSpPr>
      <xdr:spPr>
        <a:xfrm>
          <a:off x="15430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99077</xdr:rowOff>
    </xdr:from>
    <xdr:ext cx="405111" cy="259045"/>
    <xdr:sp macro="" textlink="">
      <xdr:nvSpPr>
        <xdr:cNvPr id="475" name="n_1aveValue【保健センター・保健所】&#10;有形固定資産減価償却率"/>
        <xdr:cNvSpPr txBox="1"/>
      </xdr:nvSpPr>
      <xdr:spPr>
        <a:xfrm>
          <a:off x="152660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143510</xdr:rowOff>
    </xdr:from>
    <xdr:to>
      <xdr:col>76</xdr:col>
      <xdr:colOff>165100</xdr:colOff>
      <xdr:row>59</xdr:row>
      <xdr:rowOff>73660</xdr:rowOff>
    </xdr:to>
    <xdr:sp macro="" textlink="">
      <xdr:nvSpPr>
        <xdr:cNvPr id="476" name="フローチャート: 判断 475"/>
        <xdr:cNvSpPr/>
      </xdr:nvSpPr>
      <xdr:spPr>
        <a:xfrm>
          <a:off x="145415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57</xdr:row>
      <xdr:rowOff>90187</xdr:rowOff>
    </xdr:from>
    <xdr:ext cx="405111" cy="259045"/>
    <xdr:sp macro="" textlink="">
      <xdr:nvSpPr>
        <xdr:cNvPr id="477" name="n_2aveValue【保健センター・保健所】&#10;有形固定資産減価償却率"/>
        <xdr:cNvSpPr txBox="1"/>
      </xdr:nvSpPr>
      <xdr:spPr>
        <a:xfrm>
          <a:off x="14389744" y="986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78" name="テキスト ボックス 47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9" name="テキスト ボックス 47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0" name="テキスト ボックス 47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1" name="テキスト ボックス 48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2" name="テキスト ボックス 48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47498</xdr:rowOff>
    </xdr:from>
    <xdr:to>
      <xdr:col>81</xdr:col>
      <xdr:colOff>101600</xdr:colOff>
      <xdr:row>59</xdr:row>
      <xdr:rowOff>149098</xdr:rowOff>
    </xdr:to>
    <xdr:sp macro="" textlink="">
      <xdr:nvSpPr>
        <xdr:cNvPr id="483" name="楕円 482"/>
        <xdr:cNvSpPr/>
      </xdr:nvSpPr>
      <xdr:spPr>
        <a:xfrm>
          <a:off x="15430500" y="1016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165625</xdr:rowOff>
    </xdr:from>
    <xdr:ext cx="405111" cy="259045"/>
    <xdr:sp macro="" textlink="">
      <xdr:nvSpPr>
        <xdr:cNvPr id="484" name="n_1mainValue【保健センター・保健所】&#10;有形固定資産減価償却率"/>
        <xdr:cNvSpPr txBox="1"/>
      </xdr:nvSpPr>
      <xdr:spPr>
        <a:xfrm>
          <a:off x="15266044" y="9938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5" name="正方形/長方形 48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6" name="正方形/長方形 48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7" name="正方形/長方形 48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8" name="正方形/長方形 48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9" name="正方形/長方形 48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0" name="正方形/長方形 48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1" name="正方形/長方形 49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2" name="正方形/長方形 49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3" name="テキスト ボックス 49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4" name="直線コネクタ 49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95" name="直線コネクタ 49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96" name="テキスト ボックス 49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97" name="直線コネクタ 49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98" name="テキスト ボックス 49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99" name="直線コネクタ 49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00" name="テキスト ボックス 49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01" name="直線コネクタ 50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02" name="テキスト ボックス 50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3" name="直線コネクタ 50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4" name="テキスト ボックス 50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80010</xdr:rowOff>
    </xdr:from>
    <xdr:to>
      <xdr:col>116</xdr:col>
      <xdr:colOff>62864</xdr:colOff>
      <xdr:row>63</xdr:row>
      <xdr:rowOff>125730</xdr:rowOff>
    </xdr:to>
    <xdr:cxnSp macro="">
      <xdr:nvCxnSpPr>
        <xdr:cNvPr id="506" name="直線コネクタ 505"/>
        <xdr:cNvCxnSpPr/>
      </xdr:nvCxnSpPr>
      <xdr:spPr>
        <a:xfrm flipV="1">
          <a:off x="22160864" y="950976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507" name="【保健センター・保健所】&#10;一人当たり面積最小値テキスト"/>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508" name="直線コネクタ 507"/>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26687</xdr:rowOff>
    </xdr:from>
    <xdr:ext cx="469744" cy="259045"/>
    <xdr:sp macro="" textlink="">
      <xdr:nvSpPr>
        <xdr:cNvPr id="509" name="【保健センター・保健所】&#10;一人当たり面積最大値テキスト"/>
        <xdr:cNvSpPr txBox="1"/>
      </xdr:nvSpPr>
      <xdr:spPr>
        <a:xfrm>
          <a:off x="22199600" y="928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80010</xdr:rowOff>
    </xdr:from>
    <xdr:to>
      <xdr:col>116</xdr:col>
      <xdr:colOff>152400</xdr:colOff>
      <xdr:row>55</xdr:row>
      <xdr:rowOff>80010</xdr:rowOff>
    </xdr:to>
    <xdr:cxnSp macro="">
      <xdr:nvCxnSpPr>
        <xdr:cNvPr id="510" name="直線コネクタ 509"/>
        <xdr:cNvCxnSpPr/>
      </xdr:nvCxnSpPr>
      <xdr:spPr>
        <a:xfrm>
          <a:off x="22072600" y="950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19067</xdr:rowOff>
    </xdr:from>
    <xdr:ext cx="469744" cy="259045"/>
    <xdr:sp macro="" textlink="">
      <xdr:nvSpPr>
        <xdr:cNvPr id="511" name="【保健センター・保健所】&#10;一人当たり面積平均値テキスト"/>
        <xdr:cNvSpPr txBox="1"/>
      </xdr:nvSpPr>
      <xdr:spPr>
        <a:xfrm>
          <a:off x="22199600" y="10306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40640</xdr:rowOff>
    </xdr:from>
    <xdr:to>
      <xdr:col>116</xdr:col>
      <xdr:colOff>114300</xdr:colOff>
      <xdr:row>60</xdr:row>
      <xdr:rowOff>142240</xdr:rowOff>
    </xdr:to>
    <xdr:sp macro="" textlink="">
      <xdr:nvSpPr>
        <xdr:cNvPr id="512" name="フローチャート: 判断 511"/>
        <xdr:cNvSpPr/>
      </xdr:nvSpPr>
      <xdr:spPr>
        <a:xfrm>
          <a:off x="22110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74930</xdr:rowOff>
    </xdr:from>
    <xdr:to>
      <xdr:col>112</xdr:col>
      <xdr:colOff>38100</xdr:colOff>
      <xdr:row>60</xdr:row>
      <xdr:rowOff>5080</xdr:rowOff>
    </xdr:to>
    <xdr:sp macro="" textlink="">
      <xdr:nvSpPr>
        <xdr:cNvPr id="513" name="フローチャート: 判断 512"/>
        <xdr:cNvSpPr/>
      </xdr:nvSpPr>
      <xdr:spPr>
        <a:xfrm>
          <a:off x="21272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167657</xdr:rowOff>
    </xdr:from>
    <xdr:ext cx="469744" cy="259045"/>
    <xdr:sp macro="" textlink="">
      <xdr:nvSpPr>
        <xdr:cNvPr id="514" name="n_1aveValue【保健センター・保健所】&#10;一人当たり面積"/>
        <xdr:cNvSpPr txBox="1"/>
      </xdr:nvSpPr>
      <xdr:spPr>
        <a:xfrm>
          <a:off x="21075727" y="1028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97790</xdr:rowOff>
    </xdr:from>
    <xdr:to>
      <xdr:col>107</xdr:col>
      <xdr:colOff>101600</xdr:colOff>
      <xdr:row>62</xdr:row>
      <xdr:rowOff>27940</xdr:rowOff>
    </xdr:to>
    <xdr:sp macro="" textlink="">
      <xdr:nvSpPr>
        <xdr:cNvPr id="515" name="フローチャート: 判断 514"/>
        <xdr:cNvSpPr/>
      </xdr:nvSpPr>
      <xdr:spPr>
        <a:xfrm>
          <a:off x="20383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44467</xdr:rowOff>
    </xdr:from>
    <xdr:ext cx="469744" cy="259045"/>
    <xdr:sp macro="" textlink="">
      <xdr:nvSpPr>
        <xdr:cNvPr id="516" name="n_2aveValue【保健センター・保健所】&#10;一人当たり面積"/>
        <xdr:cNvSpPr txBox="1"/>
      </xdr:nvSpPr>
      <xdr:spPr>
        <a:xfrm>
          <a:off x="20199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17" name="テキスト ボックス 51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8" name="テキスト ボックス 51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9" name="テキスト ボックス 51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0" name="テキスト ボックス 51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1" name="テキスト ボックス 52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29210</xdr:rowOff>
    </xdr:from>
    <xdr:to>
      <xdr:col>112</xdr:col>
      <xdr:colOff>38100</xdr:colOff>
      <xdr:row>59</xdr:row>
      <xdr:rowOff>130810</xdr:rowOff>
    </xdr:to>
    <xdr:sp macro="" textlink="">
      <xdr:nvSpPr>
        <xdr:cNvPr id="522" name="楕円 521"/>
        <xdr:cNvSpPr/>
      </xdr:nvSpPr>
      <xdr:spPr>
        <a:xfrm>
          <a:off x="21272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57</xdr:row>
      <xdr:rowOff>147337</xdr:rowOff>
    </xdr:from>
    <xdr:ext cx="469744" cy="259045"/>
    <xdr:sp macro="" textlink="">
      <xdr:nvSpPr>
        <xdr:cNvPr id="523" name="n_1mainValue【保健センター・保健所】&#10;一人当たり面積"/>
        <xdr:cNvSpPr txBox="1"/>
      </xdr:nvSpPr>
      <xdr:spPr>
        <a:xfrm>
          <a:off x="21075727" y="991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4" name="正方形/長方形 5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5" name="正方形/長方形 5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6" name="正方形/長方形 5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7" name="正方形/長方形 5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8" name="正方形/長方形 5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9" name="正方形/長方形 5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0" name="正方形/長方形 5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正方形/長方形 5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2" name="テキスト ボックス 5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3" name="直線コネクタ 5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34" name="テキスト ボックス 533"/>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5" name="直線コネクタ 53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536" name="テキスト ボックス 535"/>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7" name="直線コネクタ 53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8" name="テキスト ボックス 53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9" name="直線コネクタ 53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0" name="テキスト ボックス 53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1" name="直線コネクタ 54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2" name="テキスト ボックス 54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3" name="直線コネクタ 54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4" name="テキスト ボックス 54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5" name="直線コネクタ 54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546" name="テキスト ボックス 545"/>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7" name="直線コネクタ 5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548" name="テキスト ボックス 547"/>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67492</xdr:rowOff>
    </xdr:from>
    <xdr:to>
      <xdr:col>85</xdr:col>
      <xdr:colOff>126364</xdr:colOff>
      <xdr:row>87</xdr:row>
      <xdr:rowOff>7076</xdr:rowOff>
    </xdr:to>
    <xdr:cxnSp macro="">
      <xdr:nvCxnSpPr>
        <xdr:cNvPr id="550" name="直線コネクタ 549"/>
        <xdr:cNvCxnSpPr/>
      </xdr:nvCxnSpPr>
      <xdr:spPr>
        <a:xfrm flipV="1">
          <a:off x="16318864" y="13440592"/>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10903</xdr:rowOff>
    </xdr:from>
    <xdr:ext cx="405111" cy="259045"/>
    <xdr:sp macro="" textlink="">
      <xdr:nvSpPr>
        <xdr:cNvPr id="551" name="【消防施設】&#10;有形固定資産減価償却率最小値テキスト"/>
        <xdr:cNvSpPr txBox="1"/>
      </xdr:nvSpPr>
      <xdr:spPr>
        <a:xfrm>
          <a:off x="16357600" y="14927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7076</xdr:rowOff>
    </xdr:from>
    <xdr:to>
      <xdr:col>86</xdr:col>
      <xdr:colOff>25400</xdr:colOff>
      <xdr:row>87</xdr:row>
      <xdr:rowOff>7076</xdr:rowOff>
    </xdr:to>
    <xdr:cxnSp macro="">
      <xdr:nvCxnSpPr>
        <xdr:cNvPr id="552" name="直線コネクタ 551"/>
        <xdr:cNvCxnSpPr/>
      </xdr:nvCxnSpPr>
      <xdr:spPr>
        <a:xfrm>
          <a:off x="16230600" y="1492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14169</xdr:rowOff>
    </xdr:from>
    <xdr:ext cx="405111" cy="259045"/>
    <xdr:sp macro="" textlink="">
      <xdr:nvSpPr>
        <xdr:cNvPr id="553" name="【消防施設】&#10;有形固定資産減価償却率最大値テキスト"/>
        <xdr:cNvSpPr txBox="1"/>
      </xdr:nvSpPr>
      <xdr:spPr>
        <a:xfrm>
          <a:off x="16357600" y="13215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67492</xdr:rowOff>
    </xdr:from>
    <xdr:to>
      <xdr:col>86</xdr:col>
      <xdr:colOff>25400</xdr:colOff>
      <xdr:row>78</xdr:row>
      <xdr:rowOff>67492</xdr:rowOff>
    </xdr:to>
    <xdr:cxnSp macro="">
      <xdr:nvCxnSpPr>
        <xdr:cNvPr id="554" name="直線コネクタ 553"/>
        <xdr:cNvCxnSpPr/>
      </xdr:nvCxnSpPr>
      <xdr:spPr>
        <a:xfrm>
          <a:off x="16230600" y="1344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13079</xdr:rowOff>
    </xdr:from>
    <xdr:ext cx="405111" cy="259045"/>
    <xdr:sp macro="" textlink="">
      <xdr:nvSpPr>
        <xdr:cNvPr id="555" name="【消防施設】&#10;有形固定資産減価償却率平均値テキスト"/>
        <xdr:cNvSpPr txBox="1"/>
      </xdr:nvSpPr>
      <xdr:spPr>
        <a:xfrm>
          <a:off x="16357600" y="139005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34652</xdr:rowOff>
    </xdr:from>
    <xdr:to>
      <xdr:col>85</xdr:col>
      <xdr:colOff>177800</xdr:colOff>
      <xdr:row>81</xdr:row>
      <xdr:rowOff>136252</xdr:rowOff>
    </xdr:to>
    <xdr:sp macro="" textlink="">
      <xdr:nvSpPr>
        <xdr:cNvPr id="556" name="フローチャート: 判断 555"/>
        <xdr:cNvSpPr/>
      </xdr:nvSpPr>
      <xdr:spPr>
        <a:xfrm>
          <a:off x="162687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155484</xdr:rowOff>
    </xdr:from>
    <xdr:to>
      <xdr:col>81</xdr:col>
      <xdr:colOff>101600</xdr:colOff>
      <xdr:row>82</xdr:row>
      <xdr:rowOff>85634</xdr:rowOff>
    </xdr:to>
    <xdr:sp macro="" textlink="">
      <xdr:nvSpPr>
        <xdr:cNvPr id="557" name="フローチャート: 判断 556"/>
        <xdr:cNvSpPr/>
      </xdr:nvSpPr>
      <xdr:spPr>
        <a:xfrm>
          <a:off x="15430500" y="1404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102161</xdr:rowOff>
    </xdr:from>
    <xdr:ext cx="405111" cy="259045"/>
    <xdr:sp macro="" textlink="">
      <xdr:nvSpPr>
        <xdr:cNvPr id="558" name="n_1aveValue【消防施設】&#10;有形固定資産減価償却率"/>
        <xdr:cNvSpPr txBox="1"/>
      </xdr:nvSpPr>
      <xdr:spPr>
        <a:xfrm>
          <a:off x="15266044" y="1381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37919</xdr:rowOff>
    </xdr:from>
    <xdr:to>
      <xdr:col>76</xdr:col>
      <xdr:colOff>165100</xdr:colOff>
      <xdr:row>79</xdr:row>
      <xdr:rowOff>139519</xdr:rowOff>
    </xdr:to>
    <xdr:sp macro="" textlink="">
      <xdr:nvSpPr>
        <xdr:cNvPr id="559" name="フローチャート: 判断 558"/>
        <xdr:cNvSpPr/>
      </xdr:nvSpPr>
      <xdr:spPr>
        <a:xfrm>
          <a:off x="14541500" y="1358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77</xdr:row>
      <xdr:rowOff>156046</xdr:rowOff>
    </xdr:from>
    <xdr:ext cx="405111" cy="259045"/>
    <xdr:sp macro="" textlink="">
      <xdr:nvSpPr>
        <xdr:cNvPr id="560" name="n_2aveValue【消防施設】&#10;有形固定資産減価償却率"/>
        <xdr:cNvSpPr txBox="1"/>
      </xdr:nvSpPr>
      <xdr:spPr>
        <a:xfrm>
          <a:off x="14389744" y="13357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61" name="テキスト ボックス 5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2" name="テキスト ボックス 5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3" name="テキスト ボックス 5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4" name="テキスト ボックス 5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5" name="テキスト ボックス 5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52614</xdr:rowOff>
    </xdr:from>
    <xdr:to>
      <xdr:col>81</xdr:col>
      <xdr:colOff>101600</xdr:colOff>
      <xdr:row>86</xdr:row>
      <xdr:rowOff>154214</xdr:rowOff>
    </xdr:to>
    <xdr:sp macro="" textlink="">
      <xdr:nvSpPr>
        <xdr:cNvPr id="566" name="楕円 565"/>
        <xdr:cNvSpPr/>
      </xdr:nvSpPr>
      <xdr:spPr>
        <a:xfrm>
          <a:off x="15430500" y="147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86</xdr:row>
      <xdr:rowOff>145341</xdr:rowOff>
    </xdr:from>
    <xdr:ext cx="405111" cy="259045"/>
    <xdr:sp macro="" textlink="">
      <xdr:nvSpPr>
        <xdr:cNvPr id="567" name="n_1mainValue【消防施設】&#10;有形固定資産減価償却率"/>
        <xdr:cNvSpPr txBox="1"/>
      </xdr:nvSpPr>
      <xdr:spPr>
        <a:xfrm>
          <a:off x="15266044" y="1489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8" name="正方形/長方形 56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9" name="正方形/長方形 56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0" name="正方形/長方形 56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1" name="正方形/長方形 57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2" name="正方形/長方形 57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3" name="正方形/長方形 57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4" name="正方形/長方形 57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5" name="正方形/長方形 57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6" name="テキスト ボックス 57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7" name="直線コネクタ 57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8" name="直線コネクタ 57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79" name="テキスト ボックス 57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0" name="直線コネクタ 57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1" name="テキスト ボックス 58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2" name="直線コネクタ 58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3" name="テキスト ボックス 58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4" name="直線コネクタ 58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5" name="テキスト ボックス 58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6" name="直線コネクタ 58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7" name="テキスト ボックス 58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8" name="直線コネクタ 58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9" name="テキスト ボックス 58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152400</xdr:rowOff>
    </xdr:from>
    <xdr:to>
      <xdr:col>116</xdr:col>
      <xdr:colOff>62864</xdr:colOff>
      <xdr:row>86</xdr:row>
      <xdr:rowOff>19050</xdr:rowOff>
    </xdr:to>
    <xdr:cxnSp macro="">
      <xdr:nvCxnSpPr>
        <xdr:cNvPr id="591" name="直線コネクタ 590"/>
        <xdr:cNvCxnSpPr/>
      </xdr:nvCxnSpPr>
      <xdr:spPr>
        <a:xfrm flipV="1">
          <a:off x="22160864" y="133540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22877</xdr:rowOff>
    </xdr:from>
    <xdr:ext cx="469744" cy="259045"/>
    <xdr:sp macro="" textlink="">
      <xdr:nvSpPr>
        <xdr:cNvPr id="592" name="【消防施設】&#10;一人当たり面積最小値テキスト"/>
        <xdr:cNvSpPr txBox="1"/>
      </xdr:nvSpPr>
      <xdr:spPr>
        <a:xfrm>
          <a:off x="22199600"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19050</xdr:rowOff>
    </xdr:from>
    <xdr:to>
      <xdr:col>116</xdr:col>
      <xdr:colOff>152400</xdr:colOff>
      <xdr:row>86</xdr:row>
      <xdr:rowOff>19050</xdr:rowOff>
    </xdr:to>
    <xdr:cxnSp macro="">
      <xdr:nvCxnSpPr>
        <xdr:cNvPr id="593" name="直線コネクタ 592"/>
        <xdr:cNvCxnSpPr/>
      </xdr:nvCxnSpPr>
      <xdr:spPr>
        <a:xfrm>
          <a:off x="22072600" y="1476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99077</xdr:rowOff>
    </xdr:from>
    <xdr:ext cx="469744" cy="259045"/>
    <xdr:sp macro="" textlink="">
      <xdr:nvSpPr>
        <xdr:cNvPr id="594" name="【消防施設】&#10;一人当たり面積最大値テキスト"/>
        <xdr:cNvSpPr txBox="1"/>
      </xdr:nvSpPr>
      <xdr:spPr>
        <a:xfrm>
          <a:off x="22199600" y="1312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152400</xdr:rowOff>
    </xdr:from>
    <xdr:to>
      <xdr:col>116</xdr:col>
      <xdr:colOff>152400</xdr:colOff>
      <xdr:row>77</xdr:row>
      <xdr:rowOff>152400</xdr:rowOff>
    </xdr:to>
    <xdr:cxnSp macro="">
      <xdr:nvCxnSpPr>
        <xdr:cNvPr id="595" name="直線コネクタ 594"/>
        <xdr:cNvCxnSpPr/>
      </xdr:nvCxnSpPr>
      <xdr:spPr>
        <a:xfrm>
          <a:off x="22072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118127</xdr:rowOff>
    </xdr:from>
    <xdr:ext cx="469744" cy="259045"/>
    <xdr:sp macro="" textlink="">
      <xdr:nvSpPr>
        <xdr:cNvPr id="596" name="【消防施設】&#10;一人当たり面積平均値テキスト"/>
        <xdr:cNvSpPr txBox="1"/>
      </xdr:nvSpPr>
      <xdr:spPr>
        <a:xfrm>
          <a:off x="22199600" y="1417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597" name="フローチャート: 判断 596"/>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158750</xdr:rowOff>
    </xdr:from>
    <xdr:to>
      <xdr:col>112</xdr:col>
      <xdr:colOff>38100</xdr:colOff>
      <xdr:row>82</xdr:row>
      <xdr:rowOff>88900</xdr:rowOff>
    </xdr:to>
    <xdr:sp macro="" textlink="">
      <xdr:nvSpPr>
        <xdr:cNvPr id="598" name="フローチャート: 判断 597"/>
        <xdr:cNvSpPr/>
      </xdr:nvSpPr>
      <xdr:spPr>
        <a:xfrm>
          <a:off x="21272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80</xdr:row>
      <xdr:rowOff>105427</xdr:rowOff>
    </xdr:from>
    <xdr:ext cx="469744" cy="259045"/>
    <xdr:sp macro="" textlink="">
      <xdr:nvSpPr>
        <xdr:cNvPr id="599" name="n_1aveValue【消防施設】&#10;一人当たり面積"/>
        <xdr:cNvSpPr txBox="1"/>
      </xdr:nvSpPr>
      <xdr:spPr>
        <a:xfrm>
          <a:off x="210757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82</xdr:row>
      <xdr:rowOff>63500</xdr:rowOff>
    </xdr:from>
    <xdr:to>
      <xdr:col>107</xdr:col>
      <xdr:colOff>101600</xdr:colOff>
      <xdr:row>82</xdr:row>
      <xdr:rowOff>165100</xdr:rowOff>
    </xdr:to>
    <xdr:sp macro="" textlink="">
      <xdr:nvSpPr>
        <xdr:cNvPr id="600" name="フローチャート: 判断 599"/>
        <xdr:cNvSpPr/>
      </xdr:nvSpPr>
      <xdr:spPr>
        <a:xfrm>
          <a:off x="20383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81</xdr:row>
      <xdr:rowOff>10177</xdr:rowOff>
    </xdr:from>
    <xdr:ext cx="469744" cy="259045"/>
    <xdr:sp macro="" textlink="">
      <xdr:nvSpPr>
        <xdr:cNvPr id="601" name="n_2aveValue【消防施設】&#10;一人当たり面積"/>
        <xdr:cNvSpPr txBox="1"/>
      </xdr:nvSpPr>
      <xdr:spPr>
        <a:xfrm>
          <a:off x="20199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02" name="テキスト ボックス 60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3" name="テキスト ボックス 60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4" name="テキスト ボックス 60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5" name="テキスト ボックス 60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6" name="テキスト ボックス 60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158750</xdr:rowOff>
    </xdr:from>
    <xdr:to>
      <xdr:col>112</xdr:col>
      <xdr:colOff>38100</xdr:colOff>
      <xdr:row>86</xdr:row>
      <xdr:rowOff>88900</xdr:rowOff>
    </xdr:to>
    <xdr:sp macro="" textlink="">
      <xdr:nvSpPr>
        <xdr:cNvPr id="607" name="楕円 606"/>
        <xdr:cNvSpPr/>
      </xdr:nvSpPr>
      <xdr:spPr>
        <a:xfrm>
          <a:off x="21272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86</xdr:row>
      <xdr:rowOff>80027</xdr:rowOff>
    </xdr:from>
    <xdr:ext cx="469744" cy="259045"/>
    <xdr:sp macro="" textlink="">
      <xdr:nvSpPr>
        <xdr:cNvPr id="608" name="n_1mainValue【消防施設】&#10;一人当たり面積"/>
        <xdr:cNvSpPr txBox="1"/>
      </xdr:nvSpPr>
      <xdr:spPr>
        <a:xfrm>
          <a:off x="210757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9" name="正方形/長方形 60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0" name="正方形/長方形 60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1" name="正方形/長方形 61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2" name="正方形/長方形 61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3" name="正方形/長方形 61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4" name="正方形/長方形 61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5" name="正方形/長方形 61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6" name="正方形/長方形 61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7" name="テキスト ボックス 61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8" name="直線コネクタ 61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19" name="直線コネクタ 61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20" name="テキスト ボックス 619"/>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1" name="直線コネクタ 62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2" name="テキスト ボックス 62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3" name="直線コネクタ 62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24" name="テキスト ボックス 62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25" name="直線コネクタ 62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26" name="テキスト ボックス 62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27" name="直線コネクタ 62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28" name="テキスト ボックス 627"/>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9" name="直線コネクタ 62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0" name="テキスト ボックス 62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150495</xdr:rowOff>
    </xdr:from>
    <xdr:to>
      <xdr:col>85</xdr:col>
      <xdr:colOff>126364</xdr:colOff>
      <xdr:row>107</xdr:row>
      <xdr:rowOff>40005</xdr:rowOff>
    </xdr:to>
    <xdr:cxnSp macro="">
      <xdr:nvCxnSpPr>
        <xdr:cNvPr id="632" name="直線コネクタ 631"/>
        <xdr:cNvCxnSpPr/>
      </xdr:nvCxnSpPr>
      <xdr:spPr>
        <a:xfrm flipV="1">
          <a:off x="16318864" y="17124045"/>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43832</xdr:rowOff>
    </xdr:from>
    <xdr:ext cx="405111" cy="259045"/>
    <xdr:sp macro="" textlink="">
      <xdr:nvSpPr>
        <xdr:cNvPr id="633" name="【庁舎】&#10;有形固定資産減価償却率最小値テキスト"/>
        <xdr:cNvSpPr txBox="1"/>
      </xdr:nvSpPr>
      <xdr:spPr>
        <a:xfrm>
          <a:off x="16357600" y="1838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40005</xdr:rowOff>
    </xdr:from>
    <xdr:to>
      <xdr:col>86</xdr:col>
      <xdr:colOff>25400</xdr:colOff>
      <xdr:row>107</xdr:row>
      <xdr:rowOff>40005</xdr:rowOff>
    </xdr:to>
    <xdr:cxnSp macro="">
      <xdr:nvCxnSpPr>
        <xdr:cNvPr id="634" name="直線コネクタ 633"/>
        <xdr:cNvCxnSpPr/>
      </xdr:nvCxnSpPr>
      <xdr:spPr>
        <a:xfrm>
          <a:off x="16230600" y="1838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97172</xdr:rowOff>
    </xdr:from>
    <xdr:ext cx="405111" cy="259045"/>
    <xdr:sp macro="" textlink="">
      <xdr:nvSpPr>
        <xdr:cNvPr id="635" name="【庁舎】&#10;有形固定資産減価償却率最大値テキスト"/>
        <xdr:cNvSpPr txBox="1"/>
      </xdr:nvSpPr>
      <xdr:spPr>
        <a:xfrm>
          <a:off x="16357600" y="16899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150495</xdr:rowOff>
    </xdr:from>
    <xdr:to>
      <xdr:col>86</xdr:col>
      <xdr:colOff>25400</xdr:colOff>
      <xdr:row>99</xdr:row>
      <xdr:rowOff>150495</xdr:rowOff>
    </xdr:to>
    <xdr:cxnSp macro="">
      <xdr:nvCxnSpPr>
        <xdr:cNvPr id="636" name="直線コネクタ 635"/>
        <xdr:cNvCxnSpPr/>
      </xdr:nvCxnSpPr>
      <xdr:spPr>
        <a:xfrm>
          <a:off x="16230600" y="17124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106697</xdr:rowOff>
    </xdr:from>
    <xdr:ext cx="405111" cy="259045"/>
    <xdr:sp macro="" textlink="">
      <xdr:nvSpPr>
        <xdr:cNvPr id="637" name="【庁舎】&#10;有形固定資産減価償却率平均値テキスト"/>
        <xdr:cNvSpPr txBox="1"/>
      </xdr:nvSpPr>
      <xdr:spPr>
        <a:xfrm>
          <a:off x="16357600" y="1776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128270</xdr:rowOff>
    </xdr:from>
    <xdr:to>
      <xdr:col>85</xdr:col>
      <xdr:colOff>177800</xdr:colOff>
      <xdr:row>104</xdr:row>
      <xdr:rowOff>58420</xdr:rowOff>
    </xdr:to>
    <xdr:sp macro="" textlink="">
      <xdr:nvSpPr>
        <xdr:cNvPr id="638" name="フローチャート: 判断 637"/>
        <xdr:cNvSpPr/>
      </xdr:nvSpPr>
      <xdr:spPr>
        <a:xfrm>
          <a:off x="162687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143511</xdr:rowOff>
    </xdr:from>
    <xdr:to>
      <xdr:col>81</xdr:col>
      <xdr:colOff>101600</xdr:colOff>
      <xdr:row>103</xdr:row>
      <xdr:rowOff>73661</xdr:rowOff>
    </xdr:to>
    <xdr:sp macro="" textlink="">
      <xdr:nvSpPr>
        <xdr:cNvPr id="639" name="フローチャート: 判断 638"/>
        <xdr:cNvSpPr/>
      </xdr:nvSpPr>
      <xdr:spPr>
        <a:xfrm>
          <a:off x="15430500" y="1763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64788</xdr:rowOff>
    </xdr:from>
    <xdr:ext cx="405111" cy="259045"/>
    <xdr:sp macro="" textlink="">
      <xdr:nvSpPr>
        <xdr:cNvPr id="640" name="n_1aveValue【庁舎】&#10;有形固定資産減価償却率"/>
        <xdr:cNvSpPr txBox="1"/>
      </xdr:nvSpPr>
      <xdr:spPr>
        <a:xfrm>
          <a:off x="15266044" y="17724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82550</xdr:rowOff>
    </xdr:from>
    <xdr:to>
      <xdr:col>76</xdr:col>
      <xdr:colOff>165100</xdr:colOff>
      <xdr:row>105</xdr:row>
      <xdr:rowOff>12700</xdr:rowOff>
    </xdr:to>
    <xdr:sp macro="" textlink="">
      <xdr:nvSpPr>
        <xdr:cNvPr id="641" name="フローチャート: 判断 640"/>
        <xdr:cNvSpPr/>
      </xdr:nvSpPr>
      <xdr:spPr>
        <a:xfrm>
          <a:off x="14541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29227</xdr:rowOff>
    </xdr:from>
    <xdr:ext cx="405111" cy="259045"/>
    <xdr:sp macro="" textlink="">
      <xdr:nvSpPr>
        <xdr:cNvPr id="642" name="n_2aveValue【庁舎】&#10;有形固定資産減価償却率"/>
        <xdr:cNvSpPr txBox="1"/>
      </xdr:nvSpPr>
      <xdr:spPr>
        <a:xfrm>
          <a:off x="14389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43" name="テキスト ボックス 64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4" name="テキスト ボックス 64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5" name="テキスト ボックス 64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6" name="テキスト ボックス 64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7" name="テキスト ボックス 64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166370</xdr:rowOff>
    </xdr:from>
    <xdr:to>
      <xdr:col>81</xdr:col>
      <xdr:colOff>101600</xdr:colOff>
      <xdr:row>101</xdr:row>
      <xdr:rowOff>96520</xdr:rowOff>
    </xdr:to>
    <xdr:sp macro="" textlink="">
      <xdr:nvSpPr>
        <xdr:cNvPr id="648" name="楕円 647"/>
        <xdr:cNvSpPr/>
      </xdr:nvSpPr>
      <xdr:spPr>
        <a:xfrm>
          <a:off x="15430500" y="1731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99</xdr:row>
      <xdr:rowOff>113047</xdr:rowOff>
    </xdr:from>
    <xdr:ext cx="405111" cy="259045"/>
    <xdr:sp macro="" textlink="">
      <xdr:nvSpPr>
        <xdr:cNvPr id="649" name="n_1mainValue【庁舎】&#10;有形固定資産減価償却率"/>
        <xdr:cNvSpPr txBox="1"/>
      </xdr:nvSpPr>
      <xdr:spPr>
        <a:xfrm>
          <a:off x="15266044" y="1708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0" name="正方形/長方形 64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1" name="正方形/長方形 65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2" name="正方形/長方形 65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3" name="正方形/長方形 65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4" name="正方形/長方形 65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5" name="正方形/長方形 65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6" name="正方形/長方形 65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7" name="正方形/長方形 65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8" name="テキスト ボックス 65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9" name="直線コネクタ 65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60" name="直線コネクタ 65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61" name="テキスト ボックス 66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62" name="直線コネクタ 66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63" name="テキスト ボックス 66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64" name="直線コネクタ 66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65" name="テキスト ボックス 66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66" name="直線コネクタ 66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67" name="テキスト ボックス 66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68" name="直線コネクタ 66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69" name="テキスト ボックス 66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0" name="直線コネクタ 66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1" name="テキスト ボックス 67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49530</xdr:rowOff>
    </xdr:from>
    <xdr:to>
      <xdr:col>116</xdr:col>
      <xdr:colOff>62864</xdr:colOff>
      <xdr:row>107</xdr:row>
      <xdr:rowOff>76200</xdr:rowOff>
    </xdr:to>
    <xdr:cxnSp macro="">
      <xdr:nvCxnSpPr>
        <xdr:cNvPr id="673" name="直線コネクタ 672"/>
        <xdr:cNvCxnSpPr/>
      </xdr:nvCxnSpPr>
      <xdr:spPr>
        <a:xfrm flipV="1">
          <a:off x="22160864" y="17365980"/>
          <a:ext cx="0" cy="1055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80027</xdr:rowOff>
    </xdr:from>
    <xdr:ext cx="469744" cy="259045"/>
    <xdr:sp macro="" textlink="">
      <xdr:nvSpPr>
        <xdr:cNvPr id="674" name="【庁舎】&#10;一人当たり面積最小値テキスト"/>
        <xdr:cNvSpPr txBox="1"/>
      </xdr:nvSpPr>
      <xdr:spPr>
        <a:xfrm>
          <a:off x="22199600" y="1842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76200</xdr:rowOff>
    </xdr:from>
    <xdr:to>
      <xdr:col>116</xdr:col>
      <xdr:colOff>152400</xdr:colOff>
      <xdr:row>107</xdr:row>
      <xdr:rowOff>76200</xdr:rowOff>
    </xdr:to>
    <xdr:cxnSp macro="">
      <xdr:nvCxnSpPr>
        <xdr:cNvPr id="675" name="直線コネクタ 674"/>
        <xdr:cNvCxnSpPr/>
      </xdr:nvCxnSpPr>
      <xdr:spPr>
        <a:xfrm>
          <a:off x="22072600" y="1842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167657</xdr:rowOff>
    </xdr:from>
    <xdr:ext cx="469744" cy="259045"/>
    <xdr:sp macro="" textlink="">
      <xdr:nvSpPr>
        <xdr:cNvPr id="676" name="【庁舎】&#10;一人当たり面積最大値テキスト"/>
        <xdr:cNvSpPr txBox="1"/>
      </xdr:nvSpPr>
      <xdr:spPr>
        <a:xfrm>
          <a:off x="22199600" y="1714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49530</xdr:rowOff>
    </xdr:from>
    <xdr:to>
      <xdr:col>116</xdr:col>
      <xdr:colOff>152400</xdr:colOff>
      <xdr:row>101</xdr:row>
      <xdr:rowOff>49530</xdr:rowOff>
    </xdr:to>
    <xdr:cxnSp macro="">
      <xdr:nvCxnSpPr>
        <xdr:cNvPr id="677" name="直線コネクタ 676"/>
        <xdr:cNvCxnSpPr/>
      </xdr:nvCxnSpPr>
      <xdr:spPr>
        <a:xfrm>
          <a:off x="22072600" y="1736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34307</xdr:rowOff>
    </xdr:from>
    <xdr:ext cx="469744" cy="259045"/>
    <xdr:sp macro="" textlink="">
      <xdr:nvSpPr>
        <xdr:cNvPr id="678" name="【庁舎】&#10;一人当たり面積平均値テキスト"/>
        <xdr:cNvSpPr txBox="1"/>
      </xdr:nvSpPr>
      <xdr:spPr>
        <a:xfrm>
          <a:off x="22199600" y="180365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55880</xdr:rowOff>
    </xdr:from>
    <xdr:to>
      <xdr:col>116</xdr:col>
      <xdr:colOff>114300</xdr:colOff>
      <xdr:row>105</xdr:row>
      <xdr:rowOff>157480</xdr:rowOff>
    </xdr:to>
    <xdr:sp macro="" textlink="">
      <xdr:nvSpPr>
        <xdr:cNvPr id="679" name="フローチャート: 判断 678"/>
        <xdr:cNvSpPr/>
      </xdr:nvSpPr>
      <xdr:spPr>
        <a:xfrm>
          <a:off x="22110700" y="180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680" name="フローチャート: 判断 679"/>
        <xdr:cNvSpPr/>
      </xdr:nvSpPr>
      <xdr:spPr>
        <a:xfrm>
          <a:off x="21272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40657</xdr:rowOff>
    </xdr:from>
    <xdr:ext cx="469744" cy="259045"/>
    <xdr:sp macro="" textlink="">
      <xdr:nvSpPr>
        <xdr:cNvPr id="681" name="n_1aveValue【庁舎】&#10;一人当たり面積"/>
        <xdr:cNvSpPr txBox="1"/>
      </xdr:nvSpPr>
      <xdr:spPr>
        <a:xfrm>
          <a:off x="210757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104</xdr:row>
      <xdr:rowOff>143511</xdr:rowOff>
    </xdr:from>
    <xdr:to>
      <xdr:col>107</xdr:col>
      <xdr:colOff>101600</xdr:colOff>
      <xdr:row>105</xdr:row>
      <xdr:rowOff>73661</xdr:rowOff>
    </xdr:to>
    <xdr:sp macro="" textlink="">
      <xdr:nvSpPr>
        <xdr:cNvPr id="682" name="フローチャート: 判断 681"/>
        <xdr:cNvSpPr/>
      </xdr:nvSpPr>
      <xdr:spPr>
        <a:xfrm>
          <a:off x="203835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103</xdr:row>
      <xdr:rowOff>90188</xdr:rowOff>
    </xdr:from>
    <xdr:ext cx="469744" cy="259045"/>
    <xdr:sp macro="" textlink="">
      <xdr:nvSpPr>
        <xdr:cNvPr id="683" name="n_2aveValue【庁舎】&#10;一人当たり面積"/>
        <xdr:cNvSpPr txBox="1"/>
      </xdr:nvSpPr>
      <xdr:spPr>
        <a:xfrm>
          <a:off x="20199427" y="17749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84" name="テキスト ボックス 68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5" name="テキスト ボックス 68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6" name="テキスト ボックス 68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7" name="テキスト ボックス 68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8" name="テキスト ボックス 68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158750</xdr:rowOff>
    </xdr:from>
    <xdr:to>
      <xdr:col>112</xdr:col>
      <xdr:colOff>38100</xdr:colOff>
      <xdr:row>106</xdr:row>
      <xdr:rowOff>88900</xdr:rowOff>
    </xdr:to>
    <xdr:sp macro="" textlink="">
      <xdr:nvSpPr>
        <xdr:cNvPr id="689" name="楕円 688"/>
        <xdr:cNvSpPr/>
      </xdr:nvSpPr>
      <xdr:spPr>
        <a:xfrm>
          <a:off x="212725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80027</xdr:rowOff>
    </xdr:from>
    <xdr:ext cx="469744" cy="259045"/>
    <xdr:sp macro="" textlink="">
      <xdr:nvSpPr>
        <xdr:cNvPr id="690" name="n_1mainValue【庁舎】&#10;一人当たり面積"/>
        <xdr:cNvSpPr txBox="1"/>
      </xdr:nvSpPr>
      <xdr:spPr>
        <a:xfrm>
          <a:off x="21075727" y="182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1" name="正方形/長方形 69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2" name="正方形/長方形 691"/>
        <xdr:cNvSpPr/>
      </xdr:nvSpPr>
      <xdr:spPr>
        <a:xfrm>
          <a:off x="762000" y="19494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3" name="テキスト ボックス 69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ＭＳ ゴシック" pitchFamily="49" charset="-128"/>
              <a:ea typeface="ＭＳ ゴシック" pitchFamily="49" charset="-128"/>
              <a:cs typeface="+mn-cs"/>
            </a:rPr>
            <a:t>　平成２８年度</a:t>
          </a:r>
          <a:r>
            <a:rPr kumimoji="1" lang="ja-JP" altLang="ja-JP" sz="1300">
              <a:solidFill>
                <a:schemeClr val="dk1"/>
              </a:solidFill>
              <a:latin typeface="ＭＳ ゴシック" pitchFamily="49" charset="-128"/>
              <a:ea typeface="ＭＳ ゴシック" pitchFamily="49" charset="-128"/>
              <a:cs typeface="+mn-cs"/>
            </a:rPr>
            <a:t>の有形固定資産減価償却率について類似団体内平均値と比較すると</a:t>
          </a:r>
          <a:r>
            <a:rPr kumimoji="1" lang="ja-JP" altLang="en-US" sz="1300">
              <a:solidFill>
                <a:schemeClr val="dk1"/>
              </a:solidFill>
              <a:latin typeface="ＭＳ ゴシック" pitchFamily="49" charset="-128"/>
              <a:ea typeface="ＭＳ ゴシック" pitchFamily="49" charset="-128"/>
              <a:cs typeface="+mn-cs"/>
            </a:rPr>
            <a:t>消防施設と庁舎</a:t>
          </a:r>
          <a:r>
            <a:rPr kumimoji="1" lang="ja-JP" altLang="ja-JP" sz="1300">
              <a:solidFill>
                <a:schemeClr val="dk1"/>
              </a:solidFill>
              <a:latin typeface="ＭＳ ゴシック" pitchFamily="49" charset="-128"/>
              <a:ea typeface="ＭＳ ゴシック" pitchFamily="49" charset="-128"/>
              <a:cs typeface="+mn-cs"/>
            </a:rPr>
            <a:t>の乖離が大きい。</a:t>
          </a:r>
          <a:r>
            <a:rPr kumimoji="1" lang="ja-JP" altLang="en-US" sz="1300">
              <a:solidFill>
                <a:schemeClr val="dk1"/>
              </a:solidFill>
              <a:latin typeface="ＭＳ ゴシック" pitchFamily="49" charset="-128"/>
              <a:ea typeface="ＭＳ ゴシック" pitchFamily="49" charset="-128"/>
              <a:cs typeface="+mn-cs"/>
            </a:rPr>
            <a:t>庁舎</a:t>
          </a:r>
          <a:r>
            <a:rPr kumimoji="1" lang="ja-JP" altLang="ja-JP" sz="1300">
              <a:solidFill>
                <a:schemeClr val="dk1"/>
              </a:solidFill>
              <a:latin typeface="ＭＳ ゴシック" pitchFamily="49" charset="-128"/>
              <a:ea typeface="ＭＳ ゴシック" pitchFamily="49" charset="-128"/>
              <a:cs typeface="+mn-cs"/>
            </a:rPr>
            <a:t>に関しては</a:t>
          </a:r>
          <a:r>
            <a:rPr kumimoji="1" lang="ja-JP" altLang="en-US" sz="1300">
              <a:solidFill>
                <a:schemeClr val="dk1"/>
              </a:solidFill>
              <a:latin typeface="ＭＳ ゴシック" pitchFamily="49" charset="-128"/>
              <a:ea typeface="ＭＳ ゴシック" pitchFamily="49" charset="-128"/>
              <a:cs typeface="+mn-cs"/>
            </a:rPr>
            <a:t>、昭和５６年に建築後、</a:t>
          </a:r>
          <a:r>
            <a:rPr kumimoji="1" lang="ja-JP" altLang="ja-JP" sz="1300">
              <a:solidFill>
                <a:schemeClr val="dk1"/>
              </a:solidFill>
              <a:latin typeface="ＭＳ ゴシック" pitchFamily="49" charset="-128"/>
              <a:ea typeface="ＭＳ ゴシック" pitchFamily="49" charset="-128"/>
              <a:cs typeface="+mn-cs"/>
            </a:rPr>
            <a:t>老朽化が進</a:t>
          </a:r>
          <a:r>
            <a:rPr kumimoji="1" lang="ja-JP" altLang="en-US" sz="1300">
              <a:solidFill>
                <a:schemeClr val="dk1"/>
              </a:solidFill>
              <a:latin typeface="ＭＳ ゴシック" pitchFamily="49" charset="-128"/>
              <a:ea typeface="ＭＳ ゴシック" pitchFamily="49" charset="-128"/>
              <a:cs typeface="+mn-cs"/>
            </a:rPr>
            <a:t>んでいることから類似団体内平均値を上回っており、消防施設</a:t>
          </a:r>
          <a:r>
            <a:rPr kumimoji="1" lang="ja-JP" altLang="ja-JP" sz="1300">
              <a:solidFill>
                <a:schemeClr val="dk1"/>
              </a:solidFill>
              <a:latin typeface="ＭＳ ゴシック" pitchFamily="49" charset="-128"/>
              <a:ea typeface="ＭＳ ゴシック" pitchFamily="49" charset="-128"/>
              <a:cs typeface="+mn-cs"/>
            </a:rPr>
            <a:t>は、</a:t>
          </a:r>
          <a:r>
            <a:rPr kumimoji="1" lang="ja-JP" altLang="en-US" sz="1300">
              <a:solidFill>
                <a:schemeClr val="dk1"/>
              </a:solidFill>
              <a:latin typeface="ＭＳ ゴシック" pitchFamily="49" charset="-128"/>
              <a:ea typeface="ＭＳ ゴシック" pitchFamily="49" charset="-128"/>
              <a:cs typeface="+mn-cs"/>
            </a:rPr>
            <a:t>９分団ある消防団の詰所等で、古いものでも昭和６３年の建築であり新しい建物が多いことから、</a:t>
          </a:r>
          <a:r>
            <a:rPr kumimoji="1" lang="ja-JP" altLang="ja-JP" sz="1300">
              <a:solidFill>
                <a:schemeClr val="dk1"/>
              </a:solidFill>
              <a:latin typeface="ＭＳ ゴシック" pitchFamily="49" charset="-128"/>
              <a:ea typeface="ＭＳ ゴシック" pitchFamily="49" charset="-128"/>
              <a:cs typeface="+mn-cs"/>
            </a:rPr>
            <a:t>類似団体内平均</a:t>
          </a:r>
          <a:r>
            <a:rPr kumimoji="1" lang="ja-JP" altLang="en-US" sz="1300">
              <a:solidFill>
                <a:schemeClr val="dk1"/>
              </a:solidFill>
              <a:latin typeface="ＭＳ ゴシック" pitchFamily="49" charset="-128"/>
              <a:ea typeface="ＭＳ ゴシック" pitchFamily="49" charset="-128"/>
              <a:cs typeface="+mn-cs"/>
            </a:rPr>
            <a:t>値</a:t>
          </a:r>
          <a:r>
            <a:rPr kumimoji="1" lang="ja-JP" altLang="ja-JP" sz="1300">
              <a:solidFill>
                <a:schemeClr val="dk1"/>
              </a:solidFill>
              <a:latin typeface="ＭＳ ゴシック" pitchFamily="49" charset="-128"/>
              <a:ea typeface="ＭＳ ゴシック" pitchFamily="49" charset="-128"/>
              <a:cs typeface="+mn-cs"/>
            </a:rPr>
            <a:t>から大きく下回っている。</a:t>
          </a:r>
          <a:endParaRPr kumimoji="1" lang="en-US" altLang="ja-JP" sz="1300">
            <a:solidFill>
              <a:schemeClr val="dk1"/>
            </a:solidFill>
            <a:latin typeface="ＭＳ ゴシック" pitchFamily="49" charset="-128"/>
            <a:ea typeface="ＭＳ ゴシック" pitchFamily="49" charset="-128"/>
            <a:cs typeface="+mn-cs"/>
          </a:endParaRPr>
        </a:p>
        <a:p>
          <a:r>
            <a:rPr kumimoji="1" lang="ja-JP" altLang="en-US" sz="1300">
              <a:solidFill>
                <a:schemeClr val="dk1"/>
              </a:solidFill>
              <a:latin typeface="ＭＳ ゴシック" pitchFamily="49" charset="-128"/>
              <a:ea typeface="ＭＳ ゴシック" pitchFamily="49" charset="-128"/>
              <a:cs typeface="+mn-cs"/>
            </a:rPr>
            <a:t>　</a:t>
          </a:r>
          <a:r>
            <a:rPr kumimoji="1" lang="ja-JP" altLang="ja-JP" sz="1300">
              <a:solidFill>
                <a:schemeClr val="dk1"/>
              </a:solidFill>
              <a:latin typeface="ＭＳ ゴシック" pitchFamily="49" charset="-128"/>
              <a:ea typeface="ＭＳ ゴシック" pitchFamily="49" charset="-128"/>
              <a:cs typeface="+mn-cs"/>
            </a:rPr>
            <a:t>施設の老朽化等については、小平市公共施設等総合管理計画の中で適正に管理していく。</a:t>
          </a:r>
          <a:endParaRPr kumimoji="1" lang="ja-JP" altLang="en-US" sz="1300">
            <a:latin typeface="ＭＳ ゴシック" pitchFamily="49" charset="-128"/>
            <a:ea typeface="ＭＳ ゴシック"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東京都小平市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191,308
186,310
20.51
64,142,787
62,596,088
1,546,699
34,652,409
26,523,298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　</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a:cs typeface="+mn-cs"/>
            </a:rPr>
            <a:t>基準財政収入額は、</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東京都交付金額の減に伴う地方消費税交付金の減や法人税割の減などの影響により、全体で２</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a:cs typeface="+mn-cs"/>
            </a:rPr>
            <a:t>．</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３％</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a:cs typeface="+mn-cs"/>
            </a:rPr>
            <a:t>の</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減額</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a:cs typeface="+mn-cs"/>
            </a:rPr>
            <a:t>となった。</a:t>
          </a:r>
          <a:endParaRPr kumimoji="0"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a:cs typeface="+mn-cs"/>
            </a:rPr>
            <a:t>　基準財政需要額は</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、トップランナー方式による包括算定経費の減などの影響により、</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a:cs typeface="+mn-cs"/>
            </a:rPr>
            <a:t>全体で</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１</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a:cs typeface="+mn-cs"/>
            </a:rPr>
            <a:t>．</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３</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a:cs typeface="+mn-cs"/>
            </a:rPr>
            <a:t>％の</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減額</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a:cs typeface="+mn-cs"/>
            </a:rPr>
            <a:t>となった。</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a:cs typeface="+mn-cs"/>
            </a:rPr>
            <a:t>   この結果、</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基準財政収入額、基準財政需要額ともに減額となっているものの、基準財政収入額の減額幅が基準財政需要額の減額幅を上回ったことから、</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a:cs typeface="+mn-cs"/>
            </a:rPr>
            <a:t>平成</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２９</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a:cs typeface="+mn-cs"/>
            </a:rPr>
            <a:t>年度の財政力指数（単年度）は</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前年度を０．０１ポイント下回る０．９７となり、３か年平均は前年度と同ポイントとなった。</a:t>
          </a:r>
          <a:endParaRPr kumimoji="1" lang="ja-JP" altLang="ja-JP" sz="1100" b="0" i="0" u="none" strike="noStrike" kern="0" cap="none" spc="0" normalizeH="0" baseline="0" noProof="0">
            <a:ln>
              <a:noFill/>
            </a:ln>
            <a:solidFill>
              <a:sysClr val="windowText" lastClr="000000"/>
            </a:solidFill>
            <a:effectLst/>
            <a:uLnTx/>
            <a:uFillTx/>
            <a:latin typeface="+mn-lt"/>
            <a:ea typeface="ＭＳ Ｐゴシック"/>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44450</xdr:rowOff>
    </xdr:to>
    <xdr:cxnSp macro="">
      <xdr:nvCxnSpPr>
        <xdr:cNvPr id="64" name="直線コネクタ 63"/>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19755</xdr:rowOff>
    </xdr:from>
    <xdr:to>
      <xdr:col>23</xdr:col>
      <xdr:colOff>133350</xdr:colOff>
      <xdr:row>40</xdr:row>
      <xdr:rowOff>19755</xdr:rowOff>
    </xdr:to>
    <xdr:cxnSp macro="">
      <xdr:nvCxnSpPr>
        <xdr:cNvPr id="69" name="直線コネクタ 68"/>
        <xdr:cNvCxnSpPr/>
      </xdr:nvCxnSpPr>
      <xdr:spPr>
        <a:xfrm>
          <a:off x="4114800" y="68777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48277</xdr:rowOff>
    </xdr:from>
    <xdr:ext cx="762000" cy="259045"/>
    <xdr:sp macro="" textlink="">
      <xdr:nvSpPr>
        <xdr:cNvPr id="70" name="財政力平均値テキスト"/>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1" name="フローチャート: 判断 70"/>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19755</xdr:rowOff>
    </xdr:from>
    <xdr:to>
      <xdr:col>19</xdr:col>
      <xdr:colOff>133350</xdr:colOff>
      <xdr:row>40</xdr:row>
      <xdr:rowOff>33161</xdr:rowOff>
    </xdr:to>
    <xdr:cxnSp macro="">
      <xdr:nvCxnSpPr>
        <xdr:cNvPr id="72" name="直線コネクタ 71"/>
        <xdr:cNvCxnSpPr/>
      </xdr:nvCxnSpPr>
      <xdr:spPr>
        <a:xfrm flipV="1">
          <a:off x="3225800" y="68777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3" name="フローチャート: 判断 72"/>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162577</xdr:rowOff>
    </xdr:from>
    <xdr:ext cx="736600" cy="259045"/>
    <xdr:sp macro="" textlink="">
      <xdr:nvSpPr>
        <xdr:cNvPr id="74" name="テキスト ボックス 73"/>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33161</xdr:rowOff>
    </xdr:from>
    <xdr:to>
      <xdr:col>15</xdr:col>
      <xdr:colOff>82550</xdr:colOff>
      <xdr:row>40</xdr:row>
      <xdr:rowOff>59972</xdr:rowOff>
    </xdr:to>
    <xdr:cxnSp macro="">
      <xdr:nvCxnSpPr>
        <xdr:cNvPr id="75" name="直線コネクタ 74"/>
        <xdr:cNvCxnSpPr/>
      </xdr:nvCxnSpPr>
      <xdr:spPr>
        <a:xfrm flipV="1">
          <a:off x="2336800" y="689116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156633</xdr:rowOff>
    </xdr:from>
    <xdr:to>
      <xdr:col>15</xdr:col>
      <xdr:colOff>133350</xdr:colOff>
      <xdr:row>41</xdr:row>
      <xdr:rowOff>86783</xdr:rowOff>
    </xdr:to>
    <xdr:sp macro="" textlink="">
      <xdr:nvSpPr>
        <xdr:cNvPr id="76" name="フローチャート: 判断 75"/>
        <xdr:cNvSpPr/>
      </xdr:nvSpPr>
      <xdr:spPr>
        <a:xfrm>
          <a:off x="3175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71560</xdr:rowOff>
    </xdr:from>
    <xdr:ext cx="762000" cy="259045"/>
    <xdr:sp macro="" textlink="">
      <xdr:nvSpPr>
        <xdr:cNvPr id="77" name="テキスト ボックス 76"/>
        <xdr:cNvSpPr txBox="1"/>
      </xdr:nvSpPr>
      <xdr:spPr>
        <a:xfrm>
          <a:off x="2844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59972</xdr:rowOff>
    </xdr:from>
    <xdr:to>
      <xdr:col>11</xdr:col>
      <xdr:colOff>31750</xdr:colOff>
      <xdr:row>40</xdr:row>
      <xdr:rowOff>73378</xdr:rowOff>
    </xdr:to>
    <xdr:cxnSp macro="">
      <xdr:nvCxnSpPr>
        <xdr:cNvPr id="78" name="直線コネクタ 77"/>
        <xdr:cNvCxnSpPr/>
      </xdr:nvCxnSpPr>
      <xdr:spPr>
        <a:xfrm flipV="1">
          <a:off x="1447800" y="69179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11995</xdr:rowOff>
    </xdr:from>
    <xdr:to>
      <xdr:col>11</xdr:col>
      <xdr:colOff>82550</xdr:colOff>
      <xdr:row>41</xdr:row>
      <xdr:rowOff>113595</xdr:rowOff>
    </xdr:to>
    <xdr:sp macro="" textlink="">
      <xdr:nvSpPr>
        <xdr:cNvPr id="79" name="フローチャート: 判断 78"/>
        <xdr:cNvSpPr/>
      </xdr:nvSpPr>
      <xdr:spPr>
        <a:xfrm>
          <a:off x="2286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98372</xdr:rowOff>
    </xdr:from>
    <xdr:ext cx="762000" cy="259045"/>
    <xdr:sp macro="" textlink="">
      <xdr:nvSpPr>
        <xdr:cNvPr id="80" name="テキスト ボックス 79"/>
        <xdr:cNvSpPr txBox="1"/>
      </xdr:nvSpPr>
      <xdr:spPr>
        <a:xfrm>
          <a:off x="1955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11995</xdr:rowOff>
    </xdr:from>
    <xdr:to>
      <xdr:col>7</xdr:col>
      <xdr:colOff>31750</xdr:colOff>
      <xdr:row>41</xdr:row>
      <xdr:rowOff>113595</xdr:rowOff>
    </xdr:to>
    <xdr:sp macro="" textlink="">
      <xdr:nvSpPr>
        <xdr:cNvPr id="81" name="フローチャート: 判断 80"/>
        <xdr:cNvSpPr/>
      </xdr:nvSpPr>
      <xdr:spPr>
        <a:xfrm>
          <a:off x="1397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98372</xdr:rowOff>
    </xdr:from>
    <xdr:ext cx="762000" cy="259045"/>
    <xdr:sp macro="" textlink="">
      <xdr:nvSpPr>
        <xdr:cNvPr id="82" name="テキスト ボックス 81"/>
        <xdr:cNvSpPr txBox="1"/>
      </xdr:nvSpPr>
      <xdr:spPr>
        <a:xfrm>
          <a:off x="1066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140405</xdr:rowOff>
    </xdr:from>
    <xdr:to>
      <xdr:col>23</xdr:col>
      <xdr:colOff>184150</xdr:colOff>
      <xdr:row>40</xdr:row>
      <xdr:rowOff>70555</xdr:rowOff>
    </xdr:to>
    <xdr:sp macro="" textlink="">
      <xdr:nvSpPr>
        <xdr:cNvPr id="88" name="楕円 87"/>
        <xdr:cNvSpPr/>
      </xdr:nvSpPr>
      <xdr:spPr>
        <a:xfrm>
          <a:off x="49022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156932</xdr:rowOff>
    </xdr:from>
    <xdr:ext cx="762000" cy="259045"/>
    <xdr:sp macro="" textlink="">
      <xdr:nvSpPr>
        <xdr:cNvPr id="89" name="財政力該当値テキスト"/>
        <xdr:cNvSpPr txBox="1"/>
      </xdr:nvSpPr>
      <xdr:spPr>
        <a:xfrm>
          <a:off x="5041900" y="667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140405</xdr:rowOff>
    </xdr:from>
    <xdr:to>
      <xdr:col>19</xdr:col>
      <xdr:colOff>184150</xdr:colOff>
      <xdr:row>40</xdr:row>
      <xdr:rowOff>70555</xdr:rowOff>
    </xdr:to>
    <xdr:sp macro="" textlink="">
      <xdr:nvSpPr>
        <xdr:cNvPr id="90" name="楕円 89"/>
        <xdr:cNvSpPr/>
      </xdr:nvSpPr>
      <xdr:spPr>
        <a:xfrm>
          <a:off x="40640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80732</xdr:rowOff>
    </xdr:from>
    <xdr:ext cx="736600" cy="259045"/>
    <xdr:sp macro="" textlink="">
      <xdr:nvSpPr>
        <xdr:cNvPr id="91" name="テキスト ボックス 90"/>
        <xdr:cNvSpPr txBox="1"/>
      </xdr:nvSpPr>
      <xdr:spPr>
        <a:xfrm>
          <a:off x="3733800" y="6595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153811</xdr:rowOff>
    </xdr:from>
    <xdr:to>
      <xdr:col>15</xdr:col>
      <xdr:colOff>133350</xdr:colOff>
      <xdr:row>40</xdr:row>
      <xdr:rowOff>83961</xdr:rowOff>
    </xdr:to>
    <xdr:sp macro="" textlink="">
      <xdr:nvSpPr>
        <xdr:cNvPr id="92" name="楕円 91"/>
        <xdr:cNvSpPr/>
      </xdr:nvSpPr>
      <xdr:spPr>
        <a:xfrm>
          <a:off x="3175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94138</xdr:rowOff>
    </xdr:from>
    <xdr:ext cx="762000" cy="259045"/>
    <xdr:sp macro="" textlink="">
      <xdr:nvSpPr>
        <xdr:cNvPr id="93" name="テキスト ボックス 92"/>
        <xdr:cNvSpPr txBox="1"/>
      </xdr:nvSpPr>
      <xdr:spPr>
        <a:xfrm>
          <a:off x="2844800" y="660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9172</xdr:rowOff>
    </xdr:from>
    <xdr:to>
      <xdr:col>11</xdr:col>
      <xdr:colOff>82550</xdr:colOff>
      <xdr:row>40</xdr:row>
      <xdr:rowOff>110772</xdr:rowOff>
    </xdr:to>
    <xdr:sp macro="" textlink="">
      <xdr:nvSpPr>
        <xdr:cNvPr id="94" name="楕円 93"/>
        <xdr:cNvSpPr/>
      </xdr:nvSpPr>
      <xdr:spPr>
        <a:xfrm>
          <a:off x="2286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120949</xdr:rowOff>
    </xdr:from>
    <xdr:ext cx="762000" cy="259045"/>
    <xdr:sp macro="" textlink="">
      <xdr:nvSpPr>
        <xdr:cNvPr id="95" name="テキスト ボックス 94"/>
        <xdr:cNvSpPr txBox="1"/>
      </xdr:nvSpPr>
      <xdr:spPr>
        <a:xfrm>
          <a:off x="1955800" y="66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22578</xdr:rowOff>
    </xdr:from>
    <xdr:to>
      <xdr:col>7</xdr:col>
      <xdr:colOff>31750</xdr:colOff>
      <xdr:row>40</xdr:row>
      <xdr:rowOff>124178</xdr:rowOff>
    </xdr:to>
    <xdr:sp macro="" textlink="">
      <xdr:nvSpPr>
        <xdr:cNvPr id="96" name="楕円 95"/>
        <xdr:cNvSpPr/>
      </xdr:nvSpPr>
      <xdr:spPr>
        <a:xfrm>
          <a:off x="13970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134355</xdr:rowOff>
    </xdr:from>
    <xdr:ext cx="762000" cy="259045"/>
    <xdr:sp macro="" textlink="">
      <xdr:nvSpPr>
        <xdr:cNvPr id="97" name="テキスト ボックス 96"/>
        <xdr:cNvSpPr txBox="1"/>
      </xdr:nvSpPr>
      <xdr:spPr>
        <a:xfrm>
          <a:off x="1066800" y="66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fontAlgn="base"/>
          <a:r>
            <a:rPr lang="ja-JP" altLang="en-US" sz="1050" b="0" i="0" baseline="0">
              <a:solidFill>
                <a:sysClr val="windowText" lastClr="000000"/>
              </a:solidFill>
              <a:latin typeface="ＭＳ Ｐゴシック" pitchFamily="50" charset="-128"/>
              <a:ea typeface="ＭＳ Ｐゴシック" pitchFamily="50" charset="-128"/>
              <a:cs typeface="+mn-cs"/>
            </a:rPr>
            <a:t>　</a:t>
          </a:r>
          <a:r>
            <a:rPr lang="ja-JP" altLang="ja-JP" sz="1050" b="0" i="0" baseline="0">
              <a:solidFill>
                <a:sysClr val="windowText" lastClr="000000"/>
              </a:solidFill>
              <a:latin typeface="ＭＳ Ｐゴシック" pitchFamily="50" charset="-128"/>
              <a:ea typeface="ＭＳ Ｐゴシック" pitchFamily="50" charset="-128"/>
              <a:cs typeface="+mn-cs"/>
            </a:rPr>
            <a:t>歳入面では、</a:t>
          </a:r>
          <a:r>
            <a:rPr lang="ja-JP" altLang="ja-JP" sz="1050">
              <a:solidFill>
                <a:sysClr val="windowText" lastClr="000000"/>
              </a:solidFill>
              <a:latin typeface="ＭＳ Ｐゴシック" pitchFamily="50" charset="-128"/>
              <a:ea typeface="ＭＳ Ｐゴシック" pitchFamily="50" charset="-128"/>
              <a:cs typeface="+mn-cs"/>
            </a:rPr>
            <a:t>市税が増となったほか、地方交付税</a:t>
          </a:r>
          <a:r>
            <a:rPr lang="ja-JP" altLang="en-US" sz="1050">
              <a:solidFill>
                <a:sysClr val="windowText" lastClr="000000"/>
              </a:solidFill>
              <a:latin typeface="ＭＳ Ｐゴシック" pitchFamily="50" charset="-128"/>
              <a:ea typeface="ＭＳ Ｐゴシック" pitchFamily="50" charset="-128"/>
              <a:cs typeface="+mn-cs"/>
            </a:rPr>
            <a:t>や臨時財政対策債</a:t>
          </a:r>
          <a:r>
            <a:rPr lang="ja-JP" altLang="ja-JP" sz="1050">
              <a:solidFill>
                <a:sysClr val="windowText" lastClr="000000"/>
              </a:solidFill>
              <a:latin typeface="ＭＳ Ｐゴシック" pitchFamily="50" charset="-128"/>
              <a:ea typeface="ＭＳ Ｐゴシック" pitchFamily="50" charset="-128"/>
              <a:cs typeface="+mn-cs"/>
            </a:rPr>
            <a:t>の増により、</a:t>
          </a:r>
          <a:r>
            <a:rPr lang="ja-JP" altLang="ja-JP" sz="1050" b="0" i="0" baseline="0">
              <a:solidFill>
                <a:sysClr val="windowText" lastClr="000000"/>
              </a:solidFill>
              <a:latin typeface="ＭＳ Ｐゴシック" pitchFamily="50" charset="-128"/>
              <a:ea typeface="ＭＳ Ｐゴシック" pitchFamily="50" charset="-128"/>
              <a:cs typeface="+mn-cs"/>
            </a:rPr>
            <a:t>経常一般財源全体では、昨年度より</a:t>
          </a:r>
          <a:r>
            <a:rPr lang="ja-JP" altLang="en-US" sz="1050" b="0" i="0" baseline="0">
              <a:solidFill>
                <a:sysClr val="windowText" lastClr="000000"/>
              </a:solidFill>
              <a:latin typeface="ＭＳ Ｐゴシック" pitchFamily="50" charset="-128"/>
              <a:ea typeface="ＭＳ Ｐゴシック" pitchFamily="50" charset="-128"/>
              <a:cs typeface="+mn-cs"/>
            </a:rPr>
            <a:t>５</a:t>
          </a:r>
          <a:r>
            <a:rPr lang="ja-JP" altLang="ja-JP" sz="1050" b="0" i="0" baseline="0">
              <a:solidFill>
                <a:sysClr val="windowText" lastClr="000000"/>
              </a:solidFill>
              <a:latin typeface="ＭＳ Ｐゴシック" pitchFamily="50" charset="-128"/>
              <a:ea typeface="ＭＳ Ｐゴシック" pitchFamily="50" charset="-128"/>
              <a:cs typeface="+mn-cs"/>
            </a:rPr>
            <a:t>．</a:t>
          </a:r>
          <a:r>
            <a:rPr lang="ja-JP" altLang="en-US" sz="1050" b="0" i="0" baseline="0">
              <a:solidFill>
                <a:sysClr val="windowText" lastClr="000000"/>
              </a:solidFill>
              <a:latin typeface="ＭＳ Ｐゴシック" pitchFamily="50" charset="-128"/>
              <a:ea typeface="ＭＳ Ｐゴシック" pitchFamily="50" charset="-128"/>
              <a:cs typeface="+mn-cs"/>
            </a:rPr>
            <a:t>１</a:t>
          </a:r>
          <a:r>
            <a:rPr lang="ja-JP" altLang="ja-JP" sz="1050" b="0" i="0" baseline="0">
              <a:solidFill>
                <a:sysClr val="windowText" lastClr="000000"/>
              </a:solidFill>
              <a:latin typeface="ＭＳ Ｐゴシック" pitchFamily="50" charset="-128"/>
              <a:ea typeface="ＭＳ Ｐゴシック" pitchFamily="50" charset="-128"/>
              <a:cs typeface="+mn-cs"/>
            </a:rPr>
            <a:t>％の</a:t>
          </a:r>
          <a:r>
            <a:rPr lang="ja-JP" altLang="en-US" sz="1050" b="0" i="0" baseline="0">
              <a:solidFill>
                <a:sysClr val="windowText" lastClr="000000"/>
              </a:solidFill>
              <a:latin typeface="ＭＳ Ｐゴシック" pitchFamily="50" charset="-128"/>
              <a:ea typeface="ＭＳ Ｐゴシック" pitchFamily="50" charset="-128"/>
              <a:cs typeface="+mn-cs"/>
            </a:rPr>
            <a:t>増</a:t>
          </a:r>
          <a:r>
            <a:rPr lang="ja-JP" altLang="ja-JP" sz="1050" b="0" i="0" baseline="0">
              <a:solidFill>
                <a:sysClr val="windowText" lastClr="000000"/>
              </a:solidFill>
              <a:latin typeface="ＭＳ Ｐゴシック" pitchFamily="50" charset="-128"/>
              <a:ea typeface="ＭＳ Ｐゴシック" pitchFamily="50" charset="-128"/>
              <a:cs typeface="+mn-cs"/>
            </a:rPr>
            <a:t>額となった。</a:t>
          </a:r>
          <a:endParaRPr lang="en-US" altLang="ja-JP" sz="1050" b="0" i="0" baseline="0">
            <a:solidFill>
              <a:sysClr val="windowText" lastClr="000000"/>
            </a:solidFill>
            <a:latin typeface="ＭＳ Ｐゴシック" pitchFamily="50" charset="-128"/>
            <a:ea typeface="ＭＳ Ｐゴシック" pitchFamily="50" charset="-128"/>
            <a:cs typeface="+mn-cs"/>
          </a:endParaRPr>
        </a:p>
        <a:p>
          <a:pPr algn="l" rtl="0" fontAlgn="base"/>
          <a:r>
            <a:rPr lang="ja-JP" altLang="ja-JP" sz="1050" b="0" i="0" baseline="0">
              <a:solidFill>
                <a:sysClr val="windowText" lastClr="000000"/>
              </a:solidFill>
              <a:latin typeface="ＭＳ Ｐゴシック" pitchFamily="50" charset="-128"/>
              <a:ea typeface="ＭＳ Ｐゴシック" pitchFamily="50" charset="-128"/>
              <a:cs typeface="+mn-cs"/>
            </a:rPr>
            <a:t>　歳出面では、民間保育園等運営事業や障害者自立支援給付費事業などの扶助費や、</a:t>
          </a:r>
          <a:r>
            <a:rPr lang="ja-JP" altLang="en-US" sz="1050" b="0" i="0" baseline="0">
              <a:solidFill>
                <a:sysClr val="windowText" lastClr="000000"/>
              </a:solidFill>
              <a:latin typeface="ＭＳ Ｐゴシック" pitchFamily="50" charset="-128"/>
              <a:ea typeface="ＭＳ Ｐゴシック" pitchFamily="50" charset="-128"/>
              <a:cs typeface="+mn-cs"/>
            </a:rPr>
            <a:t>人件費</a:t>
          </a:r>
          <a:r>
            <a:rPr lang="ja-JP" altLang="ja-JP" sz="1050" b="0" i="0" baseline="0">
              <a:solidFill>
                <a:sysClr val="windowText" lastClr="000000"/>
              </a:solidFill>
              <a:latin typeface="ＭＳ Ｐゴシック" pitchFamily="50" charset="-128"/>
              <a:ea typeface="ＭＳ Ｐゴシック" pitchFamily="50" charset="-128"/>
              <a:cs typeface="+mn-cs"/>
            </a:rPr>
            <a:t>の増が伸びた</a:t>
          </a:r>
          <a:r>
            <a:rPr lang="ja-JP" altLang="en-US" sz="1050" b="0" i="0" baseline="0">
              <a:solidFill>
                <a:sysClr val="windowText" lastClr="000000"/>
              </a:solidFill>
              <a:latin typeface="ＭＳ Ｐゴシック" pitchFamily="50" charset="-128"/>
              <a:ea typeface="ＭＳ Ｐゴシック" pitchFamily="50" charset="-128"/>
              <a:cs typeface="+mn-cs"/>
            </a:rPr>
            <a:t>ことから</a:t>
          </a:r>
          <a:r>
            <a:rPr lang="ja-JP" altLang="ja-JP" sz="1050" b="0" i="0" baseline="0">
              <a:solidFill>
                <a:sysClr val="windowText" lastClr="000000"/>
              </a:solidFill>
              <a:latin typeface="ＭＳ Ｐゴシック" pitchFamily="50" charset="-128"/>
              <a:ea typeface="ＭＳ Ｐゴシック" pitchFamily="50" charset="-128"/>
              <a:cs typeface="+mn-cs"/>
            </a:rPr>
            <a:t>、経常的経費充当一般財源は</a:t>
          </a:r>
          <a:r>
            <a:rPr lang="ja-JP" altLang="en-US" sz="1050" b="0" i="0" baseline="0">
              <a:solidFill>
                <a:sysClr val="windowText" lastClr="000000"/>
              </a:solidFill>
              <a:latin typeface="ＭＳ Ｐゴシック" pitchFamily="50" charset="-128"/>
              <a:ea typeface="ＭＳ Ｐゴシック" pitchFamily="50" charset="-128"/>
              <a:cs typeface="+mn-cs"/>
            </a:rPr>
            <a:t>３</a:t>
          </a:r>
          <a:r>
            <a:rPr lang="ja-JP" altLang="ja-JP" sz="1050" b="0" i="0" baseline="0">
              <a:solidFill>
                <a:sysClr val="windowText" lastClr="000000"/>
              </a:solidFill>
              <a:latin typeface="ＭＳ Ｐゴシック" pitchFamily="50" charset="-128"/>
              <a:ea typeface="ＭＳ Ｐゴシック" pitchFamily="50" charset="-128"/>
              <a:cs typeface="+mn-cs"/>
            </a:rPr>
            <a:t>．</a:t>
          </a:r>
          <a:r>
            <a:rPr lang="ja-JP" altLang="en-US" sz="1050" b="0" i="0" baseline="0">
              <a:solidFill>
                <a:sysClr val="windowText" lastClr="000000"/>
              </a:solidFill>
              <a:latin typeface="ＭＳ Ｐゴシック" pitchFamily="50" charset="-128"/>
              <a:ea typeface="ＭＳ Ｐゴシック" pitchFamily="50" charset="-128"/>
              <a:cs typeface="+mn-cs"/>
            </a:rPr>
            <a:t>０</a:t>
          </a:r>
          <a:r>
            <a:rPr lang="ja-JP" altLang="ja-JP" sz="1050" b="0" i="0" baseline="0">
              <a:solidFill>
                <a:sysClr val="windowText" lastClr="000000"/>
              </a:solidFill>
              <a:latin typeface="ＭＳ Ｐゴシック" pitchFamily="50" charset="-128"/>
              <a:ea typeface="ＭＳ Ｐゴシック" pitchFamily="50" charset="-128"/>
              <a:cs typeface="+mn-cs"/>
            </a:rPr>
            <a:t>％の</a:t>
          </a:r>
          <a:r>
            <a:rPr lang="ja-JP" altLang="en-US" sz="1050" b="0" i="0" baseline="0">
              <a:solidFill>
                <a:sysClr val="windowText" lastClr="000000"/>
              </a:solidFill>
              <a:latin typeface="ＭＳ Ｐゴシック" pitchFamily="50" charset="-128"/>
              <a:ea typeface="ＭＳ Ｐゴシック" pitchFamily="50" charset="-128"/>
              <a:cs typeface="+mn-cs"/>
            </a:rPr>
            <a:t>増</a:t>
          </a:r>
          <a:r>
            <a:rPr lang="ja-JP" altLang="ja-JP" sz="1050" b="0" i="0" baseline="0">
              <a:solidFill>
                <a:sysClr val="windowText" lastClr="000000"/>
              </a:solidFill>
              <a:latin typeface="ＭＳ Ｐゴシック" pitchFamily="50" charset="-128"/>
              <a:ea typeface="ＭＳ Ｐゴシック" pitchFamily="50" charset="-128"/>
              <a:cs typeface="+mn-cs"/>
            </a:rPr>
            <a:t>額となった。</a:t>
          </a:r>
          <a:endParaRPr lang="en-US" altLang="ja-JP" sz="1050" b="0" i="0" baseline="0">
            <a:solidFill>
              <a:sysClr val="windowText" lastClr="000000"/>
            </a:solidFill>
            <a:latin typeface="ＭＳ Ｐゴシック" pitchFamily="50" charset="-128"/>
            <a:ea typeface="ＭＳ Ｐゴシック" pitchFamily="50" charset="-128"/>
            <a:cs typeface="+mn-cs"/>
          </a:endParaRPr>
        </a:p>
        <a:p>
          <a:pPr algn="l" rtl="0" fontAlgn="base"/>
          <a:r>
            <a:rPr lang="ja-JP" altLang="ja-JP" sz="1050" b="0" i="0" baseline="0">
              <a:solidFill>
                <a:sysClr val="windowText" lastClr="000000"/>
              </a:solidFill>
              <a:latin typeface="ＭＳ Ｐゴシック" pitchFamily="50" charset="-128"/>
              <a:ea typeface="ＭＳ Ｐゴシック" pitchFamily="50" charset="-128"/>
              <a:cs typeface="+mn-cs"/>
            </a:rPr>
            <a:t>　</a:t>
          </a:r>
          <a:r>
            <a:rPr lang="ja-JP" altLang="en-US" sz="1050" b="0" i="0" baseline="0">
              <a:solidFill>
                <a:sysClr val="windowText" lastClr="000000"/>
              </a:solidFill>
              <a:latin typeface="ＭＳ Ｐゴシック" pitchFamily="50" charset="-128"/>
              <a:ea typeface="ＭＳ Ｐゴシック" pitchFamily="50" charset="-128"/>
              <a:cs typeface="+mn-cs"/>
            </a:rPr>
            <a:t>経常的経費充当一般財源が増となる一方、</a:t>
          </a:r>
          <a:r>
            <a:rPr lang="ja-JP" altLang="ja-JP" sz="1050" b="0" i="0" baseline="0">
              <a:solidFill>
                <a:sysClr val="windowText" lastClr="000000"/>
              </a:solidFill>
              <a:latin typeface="ＭＳ Ｐゴシック" pitchFamily="50" charset="-128"/>
              <a:ea typeface="ＭＳ Ｐゴシック" pitchFamily="50" charset="-128"/>
              <a:cs typeface="+mn-cs"/>
            </a:rPr>
            <a:t>市税を含め、経常一般財源が大きく</a:t>
          </a:r>
          <a:r>
            <a:rPr lang="ja-JP" altLang="en-US" sz="1050" b="0" i="0" baseline="0">
              <a:solidFill>
                <a:sysClr val="windowText" lastClr="000000"/>
              </a:solidFill>
              <a:latin typeface="ＭＳ Ｐゴシック" pitchFamily="50" charset="-128"/>
              <a:ea typeface="ＭＳ Ｐゴシック" pitchFamily="50" charset="-128"/>
              <a:cs typeface="+mn-cs"/>
            </a:rPr>
            <a:t>増</a:t>
          </a:r>
          <a:r>
            <a:rPr lang="ja-JP" altLang="ja-JP" sz="1050" b="0" i="0" baseline="0">
              <a:solidFill>
                <a:sysClr val="windowText" lastClr="000000"/>
              </a:solidFill>
              <a:latin typeface="ＭＳ Ｐゴシック" pitchFamily="50" charset="-128"/>
              <a:ea typeface="ＭＳ Ｐゴシック" pitchFamily="50" charset="-128"/>
              <a:cs typeface="+mn-cs"/>
            </a:rPr>
            <a:t>と</a:t>
          </a:r>
          <a:r>
            <a:rPr lang="ja-JP" altLang="en-US" sz="1050" b="0" i="0" baseline="0">
              <a:solidFill>
                <a:sysClr val="windowText" lastClr="000000"/>
              </a:solidFill>
              <a:latin typeface="ＭＳ Ｐゴシック" pitchFamily="50" charset="-128"/>
              <a:ea typeface="ＭＳ Ｐゴシック" pitchFamily="50" charset="-128"/>
              <a:cs typeface="+mn-cs"/>
            </a:rPr>
            <a:t>なったことから</a:t>
          </a:r>
          <a:r>
            <a:rPr lang="ja-JP" altLang="ja-JP" sz="1050" b="0" i="0" baseline="0">
              <a:solidFill>
                <a:sysClr val="windowText" lastClr="000000"/>
              </a:solidFill>
              <a:latin typeface="ＭＳ Ｐゴシック" pitchFamily="50" charset="-128"/>
              <a:ea typeface="ＭＳ Ｐゴシック" pitchFamily="50" charset="-128"/>
              <a:cs typeface="+mn-cs"/>
            </a:rPr>
            <a:t>、経常収支比率は昨年度より</a:t>
          </a:r>
          <a:r>
            <a:rPr lang="ja-JP" altLang="en-US" sz="1050" b="0" i="0" baseline="0">
              <a:solidFill>
                <a:sysClr val="windowText" lastClr="000000"/>
              </a:solidFill>
              <a:latin typeface="ＭＳ Ｐゴシック" pitchFamily="50" charset="-128"/>
              <a:ea typeface="ＭＳ Ｐゴシック" pitchFamily="50" charset="-128"/>
              <a:cs typeface="+mn-cs"/>
            </a:rPr>
            <a:t>１</a:t>
          </a:r>
          <a:r>
            <a:rPr lang="ja-JP" altLang="ja-JP" sz="1050" b="0" i="0" baseline="0">
              <a:solidFill>
                <a:sysClr val="windowText" lastClr="000000"/>
              </a:solidFill>
              <a:latin typeface="ＭＳ Ｐゴシック" pitchFamily="50" charset="-128"/>
              <a:ea typeface="ＭＳ Ｐゴシック" pitchFamily="50" charset="-128"/>
              <a:cs typeface="+mn-cs"/>
            </a:rPr>
            <a:t>．</a:t>
          </a:r>
          <a:r>
            <a:rPr lang="ja-JP" altLang="en-US" sz="1050" b="0" i="0" baseline="0">
              <a:solidFill>
                <a:sysClr val="windowText" lastClr="000000"/>
              </a:solidFill>
              <a:latin typeface="ＭＳ Ｐゴシック" pitchFamily="50" charset="-128"/>
              <a:ea typeface="ＭＳ Ｐゴシック" pitchFamily="50" charset="-128"/>
              <a:cs typeface="+mn-cs"/>
            </a:rPr>
            <a:t>９</a:t>
          </a:r>
          <a:r>
            <a:rPr lang="ja-JP" altLang="ja-JP" sz="1050" b="0" i="0" baseline="0">
              <a:solidFill>
                <a:sysClr val="windowText" lastClr="000000"/>
              </a:solidFill>
              <a:latin typeface="ＭＳ Ｐゴシック" pitchFamily="50" charset="-128"/>
              <a:ea typeface="ＭＳ Ｐゴシック" pitchFamily="50" charset="-128"/>
              <a:cs typeface="+mn-cs"/>
            </a:rPr>
            <a:t>％</a:t>
          </a:r>
          <a:r>
            <a:rPr lang="ja-JP" altLang="en-US" sz="1050" b="0" i="0" baseline="0">
              <a:solidFill>
                <a:sysClr val="windowText" lastClr="000000"/>
              </a:solidFill>
              <a:latin typeface="ＭＳ Ｐゴシック" pitchFamily="50" charset="-128"/>
              <a:ea typeface="ＭＳ Ｐゴシック" pitchFamily="50" charset="-128"/>
              <a:cs typeface="+mn-cs"/>
            </a:rPr>
            <a:t>改善</a:t>
          </a:r>
          <a:r>
            <a:rPr lang="ja-JP" altLang="ja-JP" sz="1050" b="0" i="0" baseline="0">
              <a:solidFill>
                <a:sysClr val="windowText" lastClr="000000"/>
              </a:solidFill>
              <a:latin typeface="ＭＳ Ｐゴシック" pitchFamily="50" charset="-128"/>
              <a:ea typeface="ＭＳ Ｐゴシック" pitchFamily="50" charset="-128"/>
              <a:cs typeface="+mn-cs"/>
            </a:rPr>
            <a:t>した。</a:t>
          </a:r>
          <a:endParaRPr lang="en-US" altLang="ja-JP" sz="1050" b="0" i="0" baseline="0">
            <a:solidFill>
              <a:sysClr val="windowText" lastClr="000000"/>
            </a:solidFill>
            <a:latin typeface="ＭＳ Ｐゴシック" pitchFamily="50" charset="-128"/>
            <a:ea typeface="ＭＳ Ｐゴシック" pitchFamily="50" charset="-128"/>
            <a:cs typeface="+mn-cs"/>
          </a:endParaRPr>
        </a:p>
        <a:p>
          <a:pPr algn="l" rtl="0" fontAlgn="base"/>
          <a:r>
            <a:rPr lang="en-US" altLang="ja-JP" sz="1050" b="0" i="0" baseline="0">
              <a:solidFill>
                <a:sysClr val="windowText" lastClr="000000"/>
              </a:solidFill>
              <a:latin typeface="ＭＳ Ｐゴシック" pitchFamily="50" charset="-128"/>
              <a:ea typeface="ＭＳ Ｐゴシック" pitchFamily="50" charset="-128"/>
              <a:cs typeface="+mn-cs"/>
            </a:rPr>
            <a:t>  </a:t>
          </a:r>
          <a:r>
            <a:rPr lang="ja-JP" altLang="ja-JP" sz="1050" b="0" i="0" baseline="0">
              <a:solidFill>
                <a:sysClr val="windowText" lastClr="000000"/>
              </a:solidFill>
              <a:latin typeface="ＭＳ Ｐゴシック" pitchFamily="50" charset="-128"/>
              <a:ea typeface="ＭＳ Ｐゴシック" pitchFamily="50" charset="-128"/>
              <a:cs typeface="+mn-cs"/>
            </a:rPr>
            <a:t>今後においても、経常一般財源の伸びが期待できないなか、扶助費は伸び続ける傾向が続く見込みのため、引き続き事務事業の見直しを進め、経常経費の削減に努めていく。</a:t>
          </a:r>
          <a:endParaRPr lang="en-US" altLang="ja-JP" sz="1050" b="0" i="0" baseline="0">
            <a:solidFill>
              <a:sysClr val="windowText" lastClr="000000"/>
            </a:solidFill>
            <a:latin typeface="ＭＳ Ｐゴシック" pitchFamily="50" charset="-128"/>
            <a:ea typeface="ＭＳ Ｐゴシック"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160565</xdr:rowOff>
    </xdr:from>
    <xdr:to>
      <xdr:col>23</xdr:col>
      <xdr:colOff>133350</xdr:colOff>
      <xdr:row>67</xdr:row>
      <xdr:rowOff>158145</xdr:rowOff>
    </xdr:to>
    <xdr:cxnSp macro="">
      <xdr:nvCxnSpPr>
        <xdr:cNvPr id="129" name="直線コネクタ 128"/>
        <xdr:cNvCxnSpPr/>
      </xdr:nvCxnSpPr>
      <xdr:spPr>
        <a:xfrm flipV="1">
          <a:off x="4953000" y="9933215"/>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130222</xdr:rowOff>
    </xdr:from>
    <xdr:ext cx="762000" cy="259045"/>
    <xdr:sp macro="" textlink="">
      <xdr:nvSpPr>
        <xdr:cNvPr id="130" name="財政構造の弾力性最小値テキスト"/>
        <xdr:cNvSpPr txBox="1"/>
      </xdr:nvSpPr>
      <xdr:spPr>
        <a:xfrm>
          <a:off x="5041900" y="1161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158145</xdr:rowOff>
    </xdr:from>
    <xdr:to>
      <xdr:col>24</xdr:col>
      <xdr:colOff>12700</xdr:colOff>
      <xdr:row>67</xdr:row>
      <xdr:rowOff>158145</xdr:rowOff>
    </xdr:to>
    <xdr:cxnSp macro="">
      <xdr:nvCxnSpPr>
        <xdr:cNvPr id="131" name="直線コネクタ 130"/>
        <xdr:cNvCxnSpPr/>
      </xdr:nvCxnSpPr>
      <xdr:spPr>
        <a:xfrm>
          <a:off x="4864100" y="1164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75492</xdr:rowOff>
    </xdr:from>
    <xdr:ext cx="762000" cy="259045"/>
    <xdr:sp macro="" textlink="">
      <xdr:nvSpPr>
        <xdr:cNvPr id="132" name="財政構造の弾力性最大値テキスト"/>
        <xdr:cNvSpPr txBox="1"/>
      </xdr:nvSpPr>
      <xdr:spPr>
        <a:xfrm>
          <a:off x="5041900" y="9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160565</xdr:rowOff>
    </xdr:from>
    <xdr:to>
      <xdr:col>24</xdr:col>
      <xdr:colOff>12700</xdr:colOff>
      <xdr:row>57</xdr:row>
      <xdr:rowOff>160565</xdr:rowOff>
    </xdr:to>
    <xdr:cxnSp macro="">
      <xdr:nvCxnSpPr>
        <xdr:cNvPr id="133" name="直線コネクタ 132"/>
        <xdr:cNvCxnSpPr/>
      </xdr:nvCxnSpPr>
      <xdr:spPr>
        <a:xfrm>
          <a:off x="4864100" y="993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166007</xdr:rowOff>
    </xdr:from>
    <xdr:to>
      <xdr:col>23</xdr:col>
      <xdr:colOff>133350</xdr:colOff>
      <xdr:row>65</xdr:row>
      <xdr:rowOff>41426</xdr:rowOff>
    </xdr:to>
    <xdr:cxnSp macro="">
      <xdr:nvCxnSpPr>
        <xdr:cNvPr id="134" name="直線コネクタ 133"/>
        <xdr:cNvCxnSpPr/>
      </xdr:nvCxnSpPr>
      <xdr:spPr>
        <a:xfrm flipV="1">
          <a:off x="4114800" y="10967357"/>
          <a:ext cx="838200" cy="21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85772</xdr:rowOff>
    </xdr:from>
    <xdr:ext cx="762000" cy="259045"/>
    <xdr:sp macro="" textlink="">
      <xdr:nvSpPr>
        <xdr:cNvPr id="135" name="財政構造の弾力性平均値テキスト"/>
        <xdr:cNvSpPr txBox="1"/>
      </xdr:nvSpPr>
      <xdr:spPr>
        <a:xfrm>
          <a:off x="5041900" y="107156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69245</xdr:rowOff>
    </xdr:from>
    <xdr:to>
      <xdr:col>23</xdr:col>
      <xdr:colOff>184150</xdr:colOff>
      <xdr:row>63</xdr:row>
      <xdr:rowOff>170845</xdr:rowOff>
    </xdr:to>
    <xdr:sp macro="" textlink="">
      <xdr:nvSpPr>
        <xdr:cNvPr id="136" name="フローチャート: 判断 135"/>
        <xdr:cNvSpPr/>
      </xdr:nvSpPr>
      <xdr:spPr>
        <a:xfrm>
          <a:off x="4902200" y="1087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28122</xdr:rowOff>
    </xdr:from>
    <xdr:to>
      <xdr:col>19</xdr:col>
      <xdr:colOff>133350</xdr:colOff>
      <xdr:row>65</xdr:row>
      <xdr:rowOff>41426</xdr:rowOff>
    </xdr:to>
    <xdr:cxnSp macro="">
      <xdr:nvCxnSpPr>
        <xdr:cNvPr id="137" name="直線コネクタ 136"/>
        <xdr:cNvCxnSpPr/>
      </xdr:nvCxnSpPr>
      <xdr:spPr>
        <a:xfrm>
          <a:off x="3225800" y="10829472"/>
          <a:ext cx="889000" cy="35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103717</xdr:rowOff>
    </xdr:from>
    <xdr:to>
      <xdr:col>19</xdr:col>
      <xdr:colOff>184150</xdr:colOff>
      <xdr:row>64</xdr:row>
      <xdr:rowOff>33867</xdr:rowOff>
    </xdr:to>
    <xdr:sp macro="" textlink="">
      <xdr:nvSpPr>
        <xdr:cNvPr id="138" name="フローチャート: 判断 137"/>
        <xdr:cNvSpPr/>
      </xdr:nvSpPr>
      <xdr:spPr>
        <a:xfrm>
          <a:off x="4064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44044</xdr:rowOff>
    </xdr:from>
    <xdr:ext cx="736600" cy="259045"/>
    <xdr:sp macro="" textlink="">
      <xdr:nvSpPr>
        <xdr:cNvPr id="139" name="テキスト ボックス 138"/>
        <xdr:cNvSpPr txBox="1"/>
      </xdr:nvSpPr>
      <xdr:spPr>
        <a:xfrm>
          <a:off x="3733800" y="1067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28122</xdr:rowOff>
    </xdr:from>
    <xdr:to>
      <xdr:col>15</xdr:col>
      <xdr:colOff>82550</xdr:colOff>
      <xdr:row>64</xdr:row>
      <xdr:rowOff>97972</xdr:rowOff>
    </xdr:to>
    <xdr:cxnSp macro="">
      <xdr:nvCxnSpPr>
        <xdr:cNvPr id="140" name="直線コネクタ 139"/>
        <xdr:cNvCxnSpPr/>
      </xdr:nvCxnSpPr>
      <xdr:spPr>
        <a:xfrm flipV="1">
          <a:off x="2336800" y="10829472"/>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78922</xdr:rowOff>
    </xdr:from>
    <xdr:to>
      <xdr:col>15</xdr:col>
      <xdr:colOff>133350</xdr:colOff>
      <xdr:row>62</xdr:row>
      <xdr:rowOff>9072</xdr:rowOff>
    </xdr:to>
    <xdr:sp macro="" textlink="">
      <xdr:nvSpPr>
        <xdr:cNvPr id="141" name="フローチャート: 判断 140"/>
        <xdr:cNvSpPr/>
      </xdr:nvSpPr>
      <xdr:spPr>
        <a:xfrm>
          <a:off x="31750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19249</xdr:rowOff>
    </xdr:from>
    <xdr:ext cx="762000" cy="259045"/>
    <xdr:sp macro="" textlink="">
      <xdr:nvSpPr>
        <xdr:cNvPr id="142" name="テキスト ボックス 141"/>
        <xdr:cNvSpPr txBox="1"/>
      </xdr:nvSpPr>
      <xdr:spPr>
        <a:xfrm>
          <a:off x="2844800" y="1030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153609</xdr:rowOff>
    </xdr:from>
    <xdr:to>
      <xdr:col>11</xdr:col>
      <xdr:colOff>31750</xdr:colOff>
      <xdr:row>64</xdr:row>
      <xdr:rowOff>97972</xdr:rowOff>
    </xdr:to>
    <xdr:cxnSp macro="">
      <xdr:nvCxnSpPr>
        <xdr:cNvPr id="143" name="直線コネクタ 142"/>
        <xdr:cNvCxnSpPr/>
      </xdr:nvCxnSpPr>
      <xdr:spPr>
        <a:xfrm>
          <a:off x="1447800" y="10783509"/>
          <a:ext cx="889000" cy="287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68338</xdr:rowOff>
    </xdr:from>
    <xdr:to>
      <xdr:col>11</xdr:col>
      <xdr:colOff>82550</xdr:colOff>
      <xdr:row>62</xdr:row>
      <xdr:rowOff>169938</xdr:rowOff>
    </xdr:to>
    <xdr:sp macro="" textlink="">
      <xdr:nvSpPr>
        <xdr:cNvPr id="144" name="フローチャート: 判断 143"/>
        <xdr:cNvSpPr/>
      </xdr:nvSpPr>
      <xdr:spPr>
        <a:xfrm>
          <a:off x="2286000" y="1069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8665</xdr:rowOff>
    </xdr:from>
    <xdr:ext cx="762000" cy="259045"/>
    <xdr:sp macro="" textlink="">
      <xdr:nvSpPr>
        <xdr:cNvPr id="145" name="テキスト ボックス 144"/>
        <xdr:cNvSpPr txBox="1"/>
      </xdr:nvSpPr>
      <xdr:spPr>
        <a:xfrm>
          <a:off x="1955800" y="1046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113393</xdr:rowOff>
    </xdr:from>
    <xdr:to>
      <xdr:col>7</xdr:col>
      <xdr:colOff>31750</xdr:colOff>
      <xdr:row>62</xdr:row>
      <xdr:rowOff>43543</xdr:rowOff>
    </xdr:to>
    <xdr:sp macro="" textlink="">
      <xdr:nvSpPr>
        <xdr:cNvPr id="146" name="フローチャート: 判断 145"/>
        <xdr:cNvSpPr/>
      </xdr:nvSpPr>
      <xdr:spPr>
        <a:xfrm>
          <a:off x="1397000" y="1057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53720</xdr:rowOff>
    </xdr:from>
    <xdr:ext cx="762000" cy="259045"/>
    <xdr:sp macro="" textlink="">
      <xdr:nvSpPr>
        <xdr:cNvPr id="147" name="テキスト ボックス 146"/>
        <xdr:cNvSpPr txBox="1"/>
      </xdr:nvSpPr>
      <xdr:spPr>
        <a:xfrm>
          <a:off x="1066800" y="1034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115207</xdr:rowOff>
    </xdr:from>
    <xdr:to>
      <xdr:col>23</xdr:col>
      <xdr:colOff>184150</xdr:colOff>
      <xdr:row>64</xdr:row>
      <xdr:rowOff>45357</xdr:rowOff>
    </xdr:to>
    <xdr:sp macro="" textlink="">
      <xdr:nvSpPr>
        <xdr:cNvPr id="153" name="楕円 152"/>
        <xdr:cNvSpPr/>
      </xdr:nvSpPr>
      <xdr:spPr>
        <a:xfrm>
          <a:off x="4902200" y="1091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87284</xdr:rowOff>
    </xdr:from>
    <xdr:ext cx="762000" cy="259045"/>
    <xdr:sp macro="" textlink="">
      <xdr:nvSpPr>
        <xdr:cNvPr id="154" name="財政構造の弾力性該当値テキスト"/>
        <xdr:cNvSpPr txBox="1"/>
      </xdr:nvSpPr>
      <xdr:spPr>
        <a:xfrm>
          <a:off x="5041900" y="1088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162076</xdr:rowOff>
    </xdr:from>
    <xdr:to>
      <xdr:col>19</xdr:col>
      <xdr:colOff>184150</xdr:colOff>
      <xdr:row>65</xdr:row>
      <xdr:rowOff>92226</xdr:rowOff>
    </xdr:to>
    <xdr:sp macro="" textlink="">
      <xdr:nvSpPr>
        <xdr:cNvPr id="155" name="楕円 154"/>
        <xdr:cNvSpPr/>
      </xdr:nvSpPr>
      <xdr:spPr>
        <a:xfrm>
          <a:off x="4064000" y="1113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77003</xdr:rowOff>
    </xdr:from>
    <xdr:ext cx="736600" cy="259045"/>
    <xdr:sp macro="" textlink="">
      <xdr:nvSpPr>
        <xdr:cNvPr id="156" name="テキスト ボックス 155"/>
        <xdr:cNvSpPr txBox="1"/>
      </xdr:nvSpPr>
      <xdr:spPr>
        <a:xfrm>
          <a:off x="3733800" y="11221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148772</xdr:rowOff>
    </xdr:from>
    <xdr:to>
      <xdr:col>15</xdr:col>
      <xdr:colOff>133350</xdr:colOff>
      <xdr:row>63</xdr:row>
      <xdr:rowOff>78922</xdr:rowOff>
    </xdr:to>
    <xdr:sp macro="" textlink="">
      <xdr:nvSpPr>
        <xdr:cNvPr id="157" name="楕円 156"/>
        <xdr:cNvSpPr/>
      </xdr:nvSpPr>
      <xdr:spPr>
        <a:xfrm>
          <a:off x="3175000" y="1077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63699</xdr:rowOff>
    </xdr:from>
    <xdr:ext cx="762000" cy="259045"/>
    <xdr:sp macro="" textlink="">
      <xdr:nvSpPr>
        <xdr:cNvPr id="158" name="テキスト ボックス 157"/>
        <xdr:cNvSpPr txBox="1"/>
      </xdr:nvSpPr>
      <xdr:spPr>
        <a:xfrm>
          <a:off x="2844800" y="1086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47172</xdr:rowOff>
    </xdr:from>
    <xdr:to>
      <xdr:col>11</xdr:col>
      <xdr:colOff>82550</xdr:colOff>
      <xdr:row>64</xdr:row>
      <xdr:rowOff>148772</xdr:rowOff>
    </xdr:to>
    <xdr:sp macro="" textlink="">
      <xdr:nvSpPr>
        <xdr:cNvPr id="159" name="楕円 158"/>
        <xdr:cNvSpPr/>
      </xdr:nvSpPr>
      <xdr:spPr>
        <a:xfrm>
          <a:off x="2286000" y="1101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133549</xdr:rowOff>
    </xdr:from>
    <xdr:ext cx="762000" cy="259045"/>
    <xdr:sp macro="" textlink="">
      <xdr:nvSpPr>
        <xdr:cNvPr id="160" name="テキスト ボックス 159"/>
        <xdr:cNvSpPr txBox="1"/>
      </xdr:nvSpPr>
      <xdr:spPr>
        <a:xfrm>
          <a:off x="1955800" y="1110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102809</xdr:rowOff>
    </xdr:from>
    <xdr:to>
      <xdr:col>7</xdr:col>
      <xdr:colOff>31750</xdr:colOff>
      <xdr:row>63</xdr:row>
      <xdr:rowOff>32959</xdr:rowOff>
    </xdr:to>
    <xdr:sp macro="" textlink="">
      <xdr:nvSpPr>
        <xdr:cNvPr id="161" name="楕円 160"/>
        <xdr:cNvSpPr/>
      </xdr:nvSpPr>
      <xdr:spPr>
        <a:xfrm>
          <a:off x="1397000" y="1073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17736</xdr:rowOff>
    </xdr:from>
    <xdr:ext cx="762000" cy="259045"/>
    <xdr:sp macro="" textlink="">
      <xdr:nvSpPr>
        <xdr:cNvPr id="162" name="テキスト ボックス 161"/>
        <xdr:cNvSpPr txBox="1"/>
      </xdr:nvSpPr>
      <xdr:spPr>
        <a:xfrm>
          <a:off x="1066800" y="10819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a:t>
          </a:r>
          <a:r>
            <a:rPr lang="ja-JP" altLang="ja-JP" sz="1100">
              <a:solidFill>
                <a:sysClr val="windowText" lastClr="000000"/>
              </a:solidFill>
              <a:latin typeface="ＭＳ Ｐゴシック" pitchFamily="50" charset="-128"/>
              <a:ea typeface="ＭＳ Ｐゴシック" pitchFamily="50" charset="-128"/>
              <a:cs typeface="+mn-cs"/>
            </a:rPr>
            <a:t>人件費については給与の適正化に努めており、類似団体内で低い水準を保っているが、平成２９年度は東京都に準拠した給与改定を行ったことなどから前年度と比較して増となった。</a:t>
          </a:r>
          <a:r>
            <a:rPr lang="ja-JP" altLang="en-US" sz="1100">
              <a:solidFill>
                <a:sysClr val="windowText" lastClr="000000"/>
              </a:solidFill>
              <a:latin typeface="ＭＳ Ｐゴシック" pitchFamily="50" charset="-128"/>
              <a:ea typeface="ＭＳ Ｐゴシック" pitchFamily="50" charset="-128"/>
              <a:cs typeface="+mn-cs"/>
            </a:rPr>
            <a:t>一方、物件費については電算関係業務費など臨時的な物件費の減などにより、決算額は前年度と比較して大きく減となった。</a:t>
          </a:r>
          <a:endParaRPr lang="en-US" altLang="ja-JP" sz="1100">
            <a:solidFill>
              <a:sysClr val="windowText" lastClr="000000"/>
            </a:solidFill>
            <a:latin typeface="ＭＳ Ｐゴシック" pitchFamily="50" charset="-128"/>
            <a:ea typeface="ＭＳ Ｐゴシック"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ysClr val="windowText" lastClr="000000"/>
              </a:solidFill>
              <a:latin typeface="ＭＳ Ｐゴシック" pitchFamily="50" charset="-128"/>
              <a:ea typeface="ＭＳ Ｐゴシック" pitchFamily="50" charset="-128"/>
              <a:cs typeface="+mn-cs"/>
            </a:rPr>
            <a:t>　物件費の減の影響が大きかったことにより、平成２９年度においては、人口１人当たり人件費・物件費等の決算額は前年度と比較して、対前年度比で</a:t>
          </a:r>
          <a:r>
            <a:rPr lang="en-US" altLang="ja-JP" sz="1100">
              <a:solidFill>
                <a:sysClr val="windowText" lastClr="000000"/>
              </a:solidFill>
              <a:latin typeface="ＭＳ Ｐゴシック" pitchFamily="50" charset="-128"/>
              <a:ea typeface="ＭＳ Ｐゴシック" pitchFamily="50" charset="-128"/>
              <a:cs typeface="+mn-cs"/>
            </a:rPr>
            <a:t>1,156</a:t>
          </a:r>
          <a:r>
            <a:rPr lang="ja-JP" altLang="en-US" sz="1100">
              <a:solidFill>
                <a:sysClr val="windowText" lastClr="000000"/>
              </a:solidFill>
              <a:latin typeface="ＭＳ Ｐゴシック" pitchFamily="50" charset="-128"/>
              <a:ea typeface="ＭＳ Ｐゴシック" pitchFamily="50" charset="-128"/>
              <a:cs typeface="+mn-cs"/>
            </a:rPr>
            <a:t>円の減となった。</a:t>
          </a:r>
          <a:endParaRPr lang="en-US" altLang="ja-JP" sz="1100">
            <a:solidFill>
              <a:sysClr val="windowText" lastClr="000000"/>
            </a:solidFill>
            <a:latin typeface="ＭＳ Ｐゴシック" pitchFamily="50" charset="-128"/>
            <a:ea typeface="ＭＳ Ｐゴシック"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　</a:t>
          </a:r>
          <a:r>
            <a:rPr lang="ja-JP" altLang="ja-JP" sz="1100">
              <a:solidFill>
                <a:sysClr val="windowText" lastClr="000000"/>
              </a:solidFill>
              <a:latin typeface="ＭＳ Ｐゴシック" pitchFamily="50" charset="-128"/>
              <a:ea typeface="ＭＳ Ｐゴシック" pitchFamily="50" charset="-128"/>
              <a:cs typeface="+mn-cs"/>
            </a:rPr>
            <a:t>人件費については、退職者数の増減の幅が給与総額に与える影響が大きく、</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物件費についても経常的な委託費の増など増加傾向が続くと考えられることから、引き続き経費の削減に努めていく。</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70188</xdr:rowOff>
    </xdr:from>
    <xdr:to>
      <xdr:col>23</xdr:col>
      <xdr:colOff>133350</xdr:colOff>
      <xdr:row>90</xdr:row>
      <xdr:rowOff>82214</xdr:rowOff>
    </xdr:to>
    <xdr:cxnSp macro="">
      <xdr:nvCxnSpPr>
        <xdr:cNvPr id="194" name="直線コネクタ 193"/>
        <xdr:cNvCxnSpPr/>
      </xdr:nvCxnSpPr>
      <xdr:spPr>
        <a:xfrm flipV="1">
          <a:off x="4953000" y="13957638"/>
          <a:ext cx="0" cy="15550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54291</xdr:rowOff>
    </xdr:from>
    <xdr:ext cx="762000" cy="259045"/>
    <xdr:sp macro="" textlink="">
      <xdr:nvSpPr>
        <xdr:cNvPr id="195" name="人件費・物件費等の状況最小値テキスト"/>
        <xdr:cNvSpPr txBox="1"/>
      </xdr:nvSpPr>
      <xdr:spPr>
        <a:xfrm>
          <a:off x="5041900" y="1548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82214</xdr:rowOff>
    </xdr:from>
    <xdr:to>
      <xdr:col>24</xdr:col>
      <xdr:colOff>12700</xdr:colOff>
      <xdr:row>90</xdr:row>
      <xdr:rowOff>82214</xdr:rowOff>
    </xdr:to>
    <xdr:cxnSp macro="">
      <xdr:nvCxnSpPr>
        <xdr:cNvPr id="196" name="直線コネクタ 195"/>
        <xdr:cNvCxnSpPr/>
      </xdr:nvCxnSpPr>
      <xdr:spPr>
        <a:xfrm>
          <a:off x="4864100" y="15512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156565</xdr:rowOff>
    </xdr:from>
    <xdr:ext cx="762000" cy="259045"/>
    <xdr:sp macro="" textlink="">
      <xdr:nvSpPr>
        <xdr:cNvPr id="197" name="人件費・物件費等の状況最大値テキスト"/>
        <xdr:cNvSpPr txBox="1"/>
      </xdr:nvSpPr>
      <xdr:spPr>
        <a:xfrm>
          <a:off x="5041900" y="13701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70188</xdr:rowOff>
    </xdr:from>
    <xdr:to>
      <xdr:col>24</xdr:col>
      <xdr:colOff>12700</xdr:colOff>
      <xdr:row>81</xdr:row>
      <xdr:rowOff>70188</xdr:rowOff>
    </xdr:to>
    <xdr:cxnSp macro="">
      <xdr:nvCxnSpPr>
        <xdr:cNvPr id="198" name="直線コネクタ 197"/>
        <xdr:cNvCxnSpPr/>
      </xdr:nvCxnSpPr>
      <xdr:spPr>
        <a:xfrm>
          <a:off x="4864100" y="13957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81919</xdr:rowOff>
    </xdr:from>
    <xdr:to>
      <xdr:col>23</xdr:col>
      <xdr:colOff>133350</xdr:colOff>
      <xdr:row>82</xdr:row>
      <xdr:rowOff>95202</xdr:rowOff>
    </xdr:to>
    <xdr:cxnSp macro="">
      <xdr:nvCxnSpPr>
        <xdr:cNvPr id="199" name="直線コネクタ 198"/>
        <xdr:cNvCxnSpPr/>
      </xdr:nvCxnSpPr>
      <xdr:spPr>
        <a:xfrm flipV="1">
          <a:off x="4114800" y="14140819"/>
          <a:ext cx="838200" cy="13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30348</xdr:rowOff>
    </xdr:from>
    <xdr:ext cx="762000" cy="259045"/>
    <xdr:sp macro="" textlink="">
      <xdr:nvSpPr>
        <xdr:cNvPr id="200" name="人件費・物件費等の状況平均値テキスト"/>
        <xdr:cNvSpPr txBox="1"/>
      </xdr:nvSpPr>
      <xdr:spPr>
        <a:xfrm>
          <a:off x="5041900" y="142606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58271</xdr:rowOff>
    </xdr:from>
    <xdr:to>
      <xdr:col>23</xdr:col>
      <xdr:colOff>184150</xdr:colOff>
      <xdr:row>83</xdr:row>
      <xdr:rowOff>159871</xdr:rowOff>
    </xdr:to>
    <xdr:sp macro="" textlink="">
      <xdr:nvSpPr>
        <xdr:cNvPr id="201" name="フローチャート: 判断 200"/>
        <xdr:cNvSpPr/>
      </xdr:nvSpPr>
      <xdr:spPr>
        <a:xfrm>
          <a:off x="4902200" y="1428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92858</xdr:rowOff>
    </xdr:from>
    <xdr:to>
      <xdr:col>19</xdr:col>
      <xdr:colOff>133350</xdr:colOff>
      <xdr:row>82</xdr:row>
      <xdr:rowOff>95202</xdr:rowOff>
    </xdr:to>
    <xdr:cxnSp macro="">
      <xdr:nvCxnSpPr>
        <xdr:cNvPr id="202" name="直線コネクタ 201"/>
        <xdr:cNvCxnSpPr/>
      </xdr:nvCxnSpPr>
      <xdr:spPr>
        <a:xfrm>
          <a:off x="3225800" y="14151758"/>
          <a:ext cx="889000" cy="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136635</xdr:rowOff>
    </xdr:from>
    <xdr:to>
      <xdr:col>19</xdr:col>
      <xdr:colOff>184150</xdr:colOff>
      <xdr:row>84</xdr:row>
      <xdr:rowOff>66785</xdr:rowOff>
    </xdr:to>
    <xdr:sp macro="" textlink="">
      <xdr:nvSpPr>
        <xdr:cNvPr id="203" name="フローチャート: 判断 202"/>
        <xdr:cNvSpPr/>
      </xdr:nvSpPr>
      <xdr:spPr>
        <a:xfrm>
          <a:off x="4064000" y="1436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51562</xdr:rowOff>
    </xdr:from>
    <xdr:ext cx="736600" cy="259045"/>
    <xdr:sp macro="" textlink="">
      <xdr:nvSpPr>
        <xdr:cNvPr id="204" name="テキスト ボックス 203"/>
        <xdr:cNvSpPr txBox="1"/>
      </xdr:nvSpPr>
      <xdr:spPr>
        <a:xfrm>
          <a:off x="3733800" y="1445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69371</xdr:rowOff>
    </xdr:from>
    <xdr:to>
      <xdr:col>15</xdr:col>
      <xdr:colOff>82550</xdr:colOff>
      <xdr:row>82</xdr:row>
      <xdr:rowOff>92858</xdr:rowOff>
    </xdr:to>
    <xdr:cxnSp macro="">
      <xdr:nvCxnSpPr>
        <xdr:cNvPr id="205" name="直線コネクタ 204"/>
        <xdr:cNvCxnSpPr/>
      </xdr:nvCxnSpPr>
      <xdr:spPr>
        <a:xfrm>
          <a:off x="2336800" y="14128271"/>
          <a:ext cx="889000" cy="2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27270</xdr:rowOff>
    </xdr:from>
    <xdr:to>
      <xdr:col>15</xdr:col>
      <xdr:colOff>133350</xdr:colOff>
      <xdr:row>83</xdr:row>
      <xdr:rowOff>128870</xdr:rowOff>
    </xdr:to>
    <xdr:sp macro="" textlink="">
      <xdr:nvSpPr>
        <xdr:cNvPr id="206" name="フローチャート: 判断 205"/>
        <xdr:cNvSpPr/>
      </xdr:nvSpPr>
      <xdr:spPr>
        <a:xfrm>
          <a:off x="3175000" y="142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113647</xdr:rowOff>
    </xdr:from>
    <xdr:ext cx="762000" cy="259045"/>
    <xdr:sp macro="" textlink="">
      <xdr:nvSpPr>
        <xdr:cNvPr id="207" name="テキスト ボックス 206"/>
        <xdr:cNvSpPr txBox="1"/>
      </xdr:nvSpPr>
      <xdr:spPr>
        <a:xfrm>
          <a:off x="2844800" y="1434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42472</xdr:rowOff>
    </xdr:from>
    <xdr:to>
      <xdr:col>11</xdr:col>
      <xdr:colOff>31750</xdr:colOff>
      <xdr:row>82</xdr:row>
      <xdr:rowOff>69371</xdr:rowOff>
    </xdr:to>
    <xdr:cxnSp macro="">
      <xdr:nvCxnSpPr>
        <xdr:cNvPr id="208" name="直線コネクタ 207"/>
        <xdr:cNvCxnSpPr/>
      </xdr:nvCxnSpPr>
      <xdr:spPr>
        <a:xfrm>
          <a:off x="1447800" y="14101372"/>
          <a:ext cx="889000" cy="26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52710</xdr:rowOff>
    </xdr:from>
    <xdr:to>
      <xdr:col>11</xdr:col>
      <xdr:colOff>82550</xdr:colOff>
      <xdr:row>83</xdr:row>
      <xdr:rowOff>154310</xdr:rowOff>
    </xdr:to>
    <xdr:sp macro="" textlink="">
      <xdr:nvSpPr>
        <xdr:cNvPr id="209" name="フローチャート: 判断 208"/>
        <xdr:cNvSpPr/>
      </xdr:nvSpPr>
      <xdr:spPr>
        <a:xfrm>
          <a:off x="2286000" y="1428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139087</xdr:rowOff>
    </xdr:from>
    <xdr:ext cx="762000" cy="259045"/>
    <xdr:sp macro="" textlink="">
      <xdr:nvSpPr>
        <xdr:cNvPr id="210" name="テキスト ボックス 209"/>
        <xdr:cNvSpPr txBox="1"/>
      </xdr:nvSpPr>
      <xdr:spPr>
        <a:xfrm>
          <a:off x="1955800" y="1436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8919</xdr:rowOff>
    </xdr:from>
    <xdr:to>
      <xdr:col>7</xdr:col>
      <xdr:colOff>31750</xdr:colOff>
      <xdr:row>83</xdr:row>
      <xdr:rowOff>110519</xdr:rowOff>
    </xdr:to>
    <xdr:sp macro="" textlink="">
      <xdr:nvSpPr>
        <xdr:cNvPr id="211" name="フローチャート: 判断 210"/>
        <xdr:cNvSpPr/>
      </xdr:nvSpPr>
      <xdr:spPr>
        <a:xfrm>
          <a:off x="1397000" y="1423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95296</xdr:rowOff>
    </xdr:from>
    <xdr:ext cx="762000" cy="259045"/>
    <xdr:sp macro="" textlink="">
      <xdr:nvSpPr>
        <xdr:cNvPr id="212" name="テキスト ボックス 211"/>
        <xdr:cNvSpPr txBox="1"/>
      </xdr:nvSpPr>
      <xdr:spPr>
        <a:xfrm>
          <a:off x="1066800" y="14325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31119</xdr:rowOff>
    </xdr:from>
    <xdr:to>
      <xdr:col>23</xdr:col>
      <xdr:colOff>184150</xdr:colOff>
      <xdr:row>82</xdr:row>
      <xdr:rowOff>132719</xdr:rowOff>
    </xdr:to>
    <xdr:sp macro="" textlink="">
      <xdr:nvSpPr>
        <xdr:cNvPr id="218" name="楕円 217"/>
        <xdr:cNvSpPr/>
      </xdr:nvSpPr>
      <xdr:spPr>
        <a:xfrm>
          <a:off x="4902200" y="1409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47646</xdr:rowOff>
    </xdr:from>
    <xdr:ext cx="762000" cy="259045"/>
    <xdr:sp macro="" textlink="">
      <xdr:nvSpPr>
        <xdr:cNvPr id="219" name="人件費・物件費等の状況該当値テキスト"/>
        <xdr:cNvSpPr txBox="1"/>
      </xdr:nvSpPr>
      <xdr:spPr>
        <a:xfrm>
          <a:off x="5041900" y="13935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44402</xdr:rowOff>
    </xdr:from>
    <xdr:to>
      <xdr:col>19</xdr:col>
      <xdr:colOff>184150</xdr:colOff>
      <xdr:row>82</xdr:row>
      <xdr:rowOff>146002</xdr:rowOff>
    </xdr:to>
    <xdr:sp macro="" textlink="">
      <xdr:nvSpPr>
        <xdr:cNvPr id="220" name="楕円 219"/>
        <xdr:cNvSpPr/>
      </xdr:nvSpPr>
      <xdr:spPr>
        <a:xfrm>
          <a:off x="4064000" y="1410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156179</xdr:rowOff>
    </xdr:from>
    <xdr:ext cx="736600" cy="259045"/>
    <xdr:sp macro="" textlink="">
      <xdr:nvSpPr>
        <xdr:cNvPr id="221" name="テキスト ボックス 220"/>
        <xdr:cNvSpPr txBox="1"/>
      </xdr:nvSpPr>
      <xdr:spPr>
        <a:xfrm>
          <a:off x="3733800" y="13872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42058</xdr:rowOff>
    </xdr:from>
    <xdr:to>
      <xdr:col>15</xdr:col>
      <xdr:colOff>133350</xdr:colOff>
      <xdr:row>82</xdr:row>
      <xdr:rowOff>143658</xdr:rowOff>
    </xdr:to>
    <xdr:sp macro="" textlink="">
      <xdr:nvSpPr>
        <xdr:cNvPr id="222" name="楕円 221"/>
        <xdr:cNvSpPr/>
      </xdr:nvSpPr>
      <xdr:spPr>
        <a:xfrm>
          <a:off x="3175000" y="1410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153835</xdr:rowOff>
    </xdr:from>
    <xdr:ext cx="762000" cy="259045"/>
    <xdr:sp macro="" textlink="">
      <xdr:nvSpPr>
        <xdr:cNvPr id="223" name="テキスト ボックス 222"/>
        <xdr:cNvSpPr txBox="1"/>
      </xdr:nvSpPr>
      <xdr:spPr>
        <a:xfrm>
          <a:off x="2844800" y="1386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18571</xdr:rowOff>
    </xdr:from>
    <xdr:to>
      <xdr:col>11</xdr:col>
      <xdr:colOff>82550</xdr:colOff>
      <xdr:row>82</xdr:row>
      <xdr:rowOff>120171</xdr:rowOff>
    </xdr:to>
    <xdr:sp macro="" textlink="">
      <xdr:nvSpPr>
        <xdr:cNvPr id="224" name="楕円 223"/>
        <xdr:cNvSpPr/>
      </xdr:nvSpPr>
      <xdr:spPr>
        <a:xfrm>
          <a:off x="2286000" y="1407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130348</xdr:rowOff>
    </xdr:from>
    <xdr:ext cx="762000" cy="259045"/>
    <xdr:sp macro="" textlink="">
      <xdr:nvSpPr>
        <xdr:cNvPr id="225" name="テキスト ボックス 224"/>
        <xdr:cNvSpPr txBox="1"/>
      </xdr:nvSpPr>
      <xdr:spPr>
        <a:xfrm>
          <a:off x="1955800" y="1384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163122</xdr:rowOff>
    </xdr:from>
    <xdr:to>
      <xdr:col>7</xdr:col>
      <xdr:colOff>31750</xdr:colOff>
      <xdr:row>82</xdr:row>
      <xdr:rowOff>93272</xdr:rowOff>
    </xdr:to>
    <xdr:sp macro="" textlink="">
      <xdr:nvSpPr>
        <xdr:cNvPr id="226" name="楕円 225"/>
        <xdr:cNvSpPr/>
      </xdr:nvSpPr>
      <xdr:spPr>
        <a:xfrm>
          <a:off x="1397000" y="1405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103449</xdr:rowOff>
    </xdr:from>
    <xdr:ext cx="762000" cy="259045"/>
    <xdr:sp macro="" textlink="">
      <xdr:nvSpPr>
        <xdr:cNvPr id="227" name="テキスト ボックス 226"/>
        <xdr:cNvSpPr txBox="1"/>
      </xdr:nvSpPr>
      <xdr:spPr>
        <a:xfrm>
          <a:off x="1066800" y="1381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ysClr val="windowText" lastClr="000000"/>
              </a:solidFill>
              <a:latin typeface="ＭＳ Ｐゴシック" pitchFamily="50" charset="-128"/>
              <a:ea typeface="ＭＳ Ｐゴシック" pitchFamily="50" charset="-128"/>
              <a:cs typeface="+mn-cs"/>
            </a:rPr>
            <a:t>　</a:t>
          </a:r>
          <a:r>
            <a:rPr lang="ja-JP" altLang="ja-JP" sz="1100">
              <a:solidFill>
                <a:sysClr val="windowText" lastClr="000000"/>
              </a:solidFill>
              <a:latin typeface="ＭＳ Ｐゴシック" pitchFamily="50" charset="-128"/>
              <a:ea typeface="ＭＳ Ｐゴシック" pitchFamily="50" charset="-128"/>
              <a:cs typeface="+mn-cs"/>
            </a:rPr>
            <a:t>平成２９年度において、東京都に準拠した給与改定を行ったことなどから、類似団体平均と同水準となった。</a:t>
          </a:r>
        </a:p>
        <a:p>
          <a:r>
            <a:rPr lang="ja-JP" altLang="en-US" sz="1100">
              <a:solidFill>
                <a:sysClr val="windowText" lastClr="000000"/>
              </a:solidFill>
              <a:latin typeface="ＭＳ Ｐゴシック" pitchFamily="50" charset="-128"/>
              <a:ea typeface="ＭＳ Ｐゴシック" pitchFamily="50" charset="-128"/>
              <a:cs typeface="+mn-cs"/>
            </a:rPr>
            <a:t>　</a:t>
          </a:r>
          <a:r>
            <a:rPr lang="ja-JP" altLang="ja-JP" sz="1100">
              <a:solidFill>
                <a:sysClr val="windowText" lastClr="000000"/>
              </a:solidFill>
              <a:latin typeface="ＭＳ Ｐゴシック" pitchFamily="50" charset="-128"/>
              <a:ea typeface="ＭＳ Ｐゴシック" pitchFamily="50" charset="-128"/>
              <a:cs typeface="+mn-cs"/>
            </a:rPr>
            <a:t>今後も、東京都や都下他団体の動向も踏まえながら、引き続き給与の適正化に努めていきたい。</a:t>
          </a:r>
          <a:endParaRPr lang="en-US" altLang="ja-JP" sz="1100">
            <a:solidFill>
              <a:sysClr val="windowText" lastClr="000000"/>
            </a:solidFill>
            <a:latin typeface="ＭＳ Ｐゴシック" pitchFamily="50" charset="-128"/>
            <a:ea typeface="ＭＳ Ｐゴシック" pitchFamily="50" charset="-128"/>
            <a:cs typeface="+mn-cs"/>
          </a:endParaRPr>
        </a:p>
        <a:p>
          <a:r>
            <a:rPr lang="en-US" altLang="ja-JP" sz="1100">
              <a:solidFill>
                <a:sysClr val="windowText" lastClr="000000"/>
              </a:solidFill>
              <a:latin typeface="ＭＳ Ｐゴシック" pitchFamily="50" charset="-128"/>
              <a:ea typeface="ＭＳ Ｐゴシック" pitchFamily="50" charset="-128"/>
              <a:cs typeface="+mn-cs"/>
            </a:rPr>
            <a:t>※</a:t>
          </a:r>
          <a:r>
            <a:rPr lang="ja-JP" altLang="en-US" sz="1100">
              <a:solidFill>
                <a:sysClr val="windowText" lastClr="000000"/>
              </a:solidFill>
              <a:latin typeface="ＭＳ Ｐゴシック" pitchFamily="50" charset="-128"/>
              <a:ea typeface="ＭＳ Ｐゴシック" pitchFamily="50" charset="-128"/>
              <a:cs typeface="+mn-cs"/>
            </a:rPr>
            <a:t>平成２９年度数値については、前年度数値を引用している。</a:t>
          </a:r>
          <a:endParaRPr lang="ja-JP" altLang="ja-JP" sz="1100">
            <a:solidFill>
              <a:sysClr val="windowText" lastClr="000000"/>
            </a:solidFill>
            <a:latin typeface="ＭＳ Ｐゴシック" pitchFamily="50" charset="-128"/>
            <a:ea typeface="ＭＳ Ｐゴシック"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89</xdr:row>
      <xdr:rowOff>69850</xdr:rowOff>
    </xdr:to>
    <xdr:cxnSp macro="">
      <xdr:nvCxnSpPr>
        <xdr:cNvPr id="256" name="直線コネクタ 255"/>
        <xdr:cNvCxnSpPr/>
      </xdr:nvCxnSpPr>
      <xdr:spPr>
        <a:xfrm flipV="1">
          <a:off x="17018000" y="1400175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59" name="給与水準   （国との比較）最大値テキスト"/>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60" name="直線コネクタ 259"/>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31750</xdr:rowOff>
    </xdr:to>
    <xdr:cxnSp macro="">
      <xdr:nvCxnSpPr>
        <xdr:cNvPr id="261" name="直線コネクタ 260"/>
        <xdr:cNvCxnSpPr/>
      </xdr:nvCxnSpPr>
      <xdr:spPr>
        <a:xfrm>
          <a:off x="16179800" y="1460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62" name="給与水準   （国との比較）平均値テキスト"/>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3" name="フローチャート: 判断 262"/>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85</xdr:row>
      <xdr:rowOff>112184</xdr:rowOff>
    </xdr:to>
    <xdr:cxnSp macro="">
      <xdr:nvCxnSpPr>
        <xdr:cNvPr id="264" name="直線コネクタ 263"/>
        <xdr:cNvCxnSpPr/>
      </xdr:nvCxnSpPr>
      <xdr:spPr>
        <a:xfrm flipV="1">
          <a:off x="15290800" y="1460500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5" name="フローチャート: 判断 264"/>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66" name="テキスト ボックス 265"/>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42334</xdr:rowOff>
    </xdr:from>
    <xdr:to>
      <xdr:col>72</xdr:col>
      <xdr:colOff>203200</xdr:colOff>
      <xdr:row>85</xdr:row>
      <xdr:rowOff>112184</xdr:rowOff>
    </xdr:to>
    <xdr:cxnSp macro="">
      <xdr:nvCxnSpPr>
        <xdr:cNvPr id="267" name="直線コネクタ 266"/>
        <xdr:cNvCxnSpPr/>
      </xdr:nvCxnSpPr>
      <xdr:spPr>
        <a:xfrm>
          <a:off x="14401800" y="14444134"/>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112184</xdr:rowOff>
    </xdr:from>
    <xdr:to>
      <xdr:col>73</xdr:col>
      <xdr:colOff>44450</xdr:colOff>
      <xdr:row>85</xdr:row>
      <xdr:rowOff>42334</xdr:rowOff>
    </xdr:to>
    <xdr:sp macro="" textlink="">
      <xdr:nvSpPr>
        <xdr:cNvPr id="268" name="フローチャート: 判断 267"/>
        <xdr:cNvSpPr/>
      </xdr:nvSpPr>
      <xdr:spPr>
        <a:xfrm>
          <a:off x="15240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52511</xdr:rowOff>
    </xdr:from>
    <xdr:ext cx="762000" cy="259045"/>
    <xdr:sp macro="" textlink="">
      <xdr:nvSpPr>
        <xdr:cNvPr id="269" name="テキスト ボックス 268"/>
        <xdr:cNvSpPr txBox="1"/>
      </xdr:nvSpPr>
      <xdr:spPr>
        <a:xfrm>
          <a:off x="14909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42334</xdr:rowOff>
    </xdr:from>
    <xdr:to>
      <xdr:col>68</xdr:col>
      <xdr:colOff>152400</xdr:colOff>
      <xdr:row>85</xdr:row>
      <xdr:rowOff>71966</xdr:rowOff>
    </xdr:to>
    <xdr:cxnSp macro="">
      <xdr:nvCxnSpPr>
        <xdr:cNvPr id="270" name="直線コネクタ 269"/>
        <xdr:cNvCxnSpPr/>
      </xdr:nvCxnSpPr>
      <xdr:spPr>
        <a:xfrm flipV="1">
          <a:off x="13512800" y="14444134"/>
          <a:ext cx="889000" cy="20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132291</xdr:rowOff>
    </xdr:from>
    <xdr:to>
      <xdr:col>68</xdr:col>
      <xdr:colOff>203200</xdr:colOff>
      <xdr:row>85</xdr:row>
      <xdr:rowOff>62441</xdr:rowOff>
    </xdr:to>
    <xdr:sp macro="" textlink="">
      <xdr:nvSpPr>
        <xdr:cNvPr id="271" name="フローチャート: 判断 270"/>
        <xdr:cNvSpPr/>
      </xdr:nvSpPr>
      <xdr:spPr>
        <a:xfrm>
          <a:off x="14351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47218</xdr:rowOff>
    </xdr:from>
    <xdr:ext cx="762000" cy="259045"/>
    <xdr:sp macro="" textlink="">
      <xdr:nvSpPr>
        <xdr:cNvPr id="272" name="テキスト ボックス 271"/>
        <xdr:cNvSpPr txBox="1"/>
      </xdr:nvSpPr>
      <xdr:spPr>
        <a:xfrm>
          <a:off x="14020800" y="14620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73" name="フローチャート: 判断 272"/>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74" name="テキスト ボックス 273"/>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80" name="楕円 279"/>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168927</xdr:rowOff>
    </xdr:from>
    <xdr:ext cx="762000" cy="259045"/>
    <xdr:sp macro="" textlink="">
      <xdr:nvSpPr>
        <xdr:cNvPr id="281" name="給与水準   （国との比較）該当値テキスト"/>
        <xdr:cNvSpPr txBox="1"/>
      </xdr:nvSpPr>
      <xdr:spPr>
        <a:xfrm>
          <a:off x="171069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82" name="楕円 281"/>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83" name="テキスト ボックス 282"/>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61384</xdr:rowOff>
    </xdr:from>
    <xdr:to>
      <xdr:col>73</xdr:col>
      <xdr:colOff>44450</xdr:colOff>
      <xdr:row>85</xdr:row>
      <xdr:rowOff>162984</xdr:rowOff>
    </xdr:to>
    <xdr:sp macro="" textlink="">
      <xdr:nvSpPr>
        <xdr:cNvPr id="284" name="楕円 283"/>
        <xdr:cNvSpPr/>
      </xdr:nvSpPr>
      <xdr:spPr>
        <a:xfrm>
          <a:off x="15240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85" name="テキスト ボックス 284"/>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162984</xdr:rowOff>
    </xdr:from>
    <xdr:to>
      <xdr:col>68</xdr:col>
      <xdr:colOff>203200</xdr:colOff>
      <xdr:row>84</xdr:row>
      <xdr:rowOff>93134</xdr:rowOff>
    </xdr:to>
    <xdr:sp macro="" textlink="">
      <xdr:nvSpPr>
        <xdr:cNvPr id="286" name="楕円 285"/>
        <xdr:cNvSpPr/>
      </xdr:nvSpPr>
      <xdr:spPr>
        <a:xfrm>
          <a:off x="14351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103311</xdr:rowOff>
    </xdr:from>
    <xdr:ext cx="762000" cy="259045"/>
    <xdr:sp macro="" textlink="">
      <xdr:nvSpPr>
        <xdr:cNvPr id="287" name="テキスト ボックス 286"/>
        <xdr:cNvSpPr txBox="1"/>
      </xdr:nvSpPr>
      <xdr:spPr>
        <a:xfrm>
          <a:off x="14020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88" name="楕円 287"/>
        <xdr:cNvSpPr/>
      </xdr:nvSpPr>
      <xdr:spPr>
        <a:xfrm>
          <a:off x="13462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107543</xdr:rowOff>
    </xdr:from>
    <xdr:ext cx="762000" cy="259045"/>
    <xdr:sp macro="" textlink="">
      <xdr:nvSpPr>
        <xdr:cNvPr id="289" name="テキスト ボックス 288"/>
        <xdr:cNvSpPr txBox="1"/>
      </xdr:nvSpPr>
      <xdr:spPr>
        <a:xfrm>
          <a:off x="13131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1" name="テキスト ボックス 29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2" name="テキスト ボックス 29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従前から、適正配置を基本として、組織の統廃合を行うことや、再任用職員や嘱託職員の活用・民間委託化等を積極的に進め、退職者の不補充や配置の見直しなどにより、定員の適正化に努めている。</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base"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今後についても、限られた人的資源の有効活用の推進に向けた計画的な定員管理を行っていくことに努める。</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133894</xdr:rowOff>
    </xdr:from>
    <xdr:to>
      <xdr:col>81</xdr:col>
      <xdr:colOff>44450</xdr:colOff>
      <xdr:row>67</xdr:row>
      <xdr:rowOff>7620</xdr:rowOff>
    </xdr:to>
    <xdr:cxnSp macro="">
      <xdr:nvCxnSpPr>
        <xdr:cNvPr id="321" name="直線コネクタ 320"/>
        <xdr:cNvCxnSpPr/>
      </xdr:nvCxnSpPr>
      <xdr:spPr>
        <a:xfrm flipV="1">
          <a:off x="17018000" y="10077994"/>
          <a:ext cx="0" cy="1416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151147</xdr:rowOff>
    </xdr:from>
    <xdr:ext cx="762000" cy="259045"/>
    <xdr:sp macro="" textlink="">
      <xdr:nvSpPr>
        <xdr:cNvPr id="322" name="定員管理の状況最小値テキスト"/>
        <xdr:cNvSpPr txBox="1"/>
      </xdr:nvSpPr>
      <xdr:spPr>
        <a:xfrm>
          <a:off x="17106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7620</xdr:rowOff>
    </xdr:from>
    <xdr:to>
      <xdr:col>81</xdr:col>
      <xdr:colOff>133350</xdr:colOff>
      <xdr:row>67</xdr:row>
      <xdr:rowOff>7620</xdr:rowOff>
    </xdr:to>
    <xdr:cxnSp macro="">
      <xdr:nvCxnSpPr>
        <xdr:cNvPr id="323" name="直線コネクタ 322"/>
        <xdr:cNvCxnSpPr/>
      </xdr:nvCxnSpPr>
      <xdr:spPr>
        <a:xfrm>
          <a:off x="16929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48821</xdr:rowOff>
    </xdr:from>
    <xdr:ext cx="762000" cy="259045"/>
    <xdr:sp macro="" textlink="">
      <xdr:nvSpPr>
        <xdr:cNvPr id="324" name="定員管理の状況最大値テキスト"/>
        <xdr:cNvSpPr txBox="1"/>
      </xdr:nvSpPr>
      <xdr:spPr>
        <a:xfrm>
          <a:off x="17106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133894</xdr:rowOff>
    </xdr:from>
    <xdr:to>
      <xdr:col>81</xdr:col>
      <xdr:colOff>133350</xdr:colOff>
      <xdr:row>58</xdr:row>
      <xdr:rowOff>133894</xdr:rowOff>
    </xdr:to>
    <xdr:cxnSp macro="">
      <xdr:nvCxnSpPr>
        <xdr:cNvPr id="325" name="直線コネクタ 324"/>
        <xdr:cNvCxnSpPr/>
      </xdr:nvCxnSpPr>
      <xdr:spPr>
        <a:xfrm>
          <a:off x="16929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45176</xdr:rowOff>
    </xdr:from>
    <xdr:to>
      <xdr:col>81</xdr:col>
      <xdr:colOff>44450</xdr:colOff>
      <xdr:row>59</xdr:row>
      <xdr:rowOff>58965</xdr:rowOff>
    </xdr:to>
    <xdr:cxnSp macro="">
      <xdr:nvCxnSpPr>
        <xdr:cNvPr id="326" name="直線コネクタ 325"/>
        <xdr:cNvCxnSpPr/>
      </xdr:nvCxnSpPr>
      <xdr:spPr>
        <a:xfrm flipV="1">
          <a:off x="16179800" y="10160726"/>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106153</xdr:rowOff>
    </xdr:from>
    <xdr:ext cx="762000" cy="259045"/>
    <xdr:sp macro="" textlink="">
      <xdr:nvSpPr>
        <xdr:cNvPr id="327" name="定員管理の状況平均値テキスト"/>
        <xdr:cNvSpPr txBox="1"/>
      </xdr:nvSpPr>
      <xdr:spPr>
        <a:xfrm>
          <a:off x="17106900" y="105646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134076</xdr:rowOff>
    </xdr:from>
    <xdr:to>
      <xdr:col>81</xdr:col>
      <xdr:colOff>95250</xdr:colOff>
      <xdr:row>62</xdr:row>
      <xdr:rowOff>64226</xdr:rowOff>
    </xdr:to>
    <xdr:sp macro="" textlink="">
      <xdr:nvSpPr>
        <xdr:cNvPr id="328" name="フローチャート: 判断 327"/>
        <xdr:cNvSpPr/>
      </xdr:nvSpPr>
      <xdr:spPr>
        <a:xfrm>
          <a:off x="16967200" y="1059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58965</xdr:rowOff>
    </xdr:from>
    <xdr:to>
      <xdr:col>77</xdr:col>
      <xdr:colOff>44450</xdr:colOff>
      <xdr:row>59</xdr:row>
      <xdr:rowOff>62412</xdr:rowOff>
    </xdr:to>
    <xdr:cxnSp macro="">
      <xdr:nvCxnSpPr>
        <xdr:cNvPr id="329" name="直線コネクタ 328"/>
        <xdr:cNvCxnSpPr/>
      </xdr:nvCxnSpPr>
      <xdr:spPr>
        <a:xfrm flipV="1">
          <a:off x="15290800" y="10174515"/>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137523</xdr:rowOff>
    </xdr:from>
    <xdr:to>
      <xdr:col>77</xdr:col>
      <xdr:colOff>95250</xdr:colOff>
      <xdr:row>62</xdr:row>
      <xdr:rowOff>67673</xdr:rowOff>
    </xdr:to>
    <xdr:sp macro="" textlink="">
      <xdr:nvSpPr>
        <xdr:cNvPr id="330" name="フローチャート: 判断 329"/>
        <xdr:cNvSpPr/>
      </xdr:nvSpPr>
      <xdr:spPr>
        <a:xfrm>
          <a:off x="16129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52450</xdr:rowOff>
    </xdr:from>
    <xdr:ext cx="736600" cy="259045"/>
    <xdr:sp macro="" textlink="">
      <xdr:nvSpPr>
        <xdr:cNvPr id="331" name="テキスト ボックス 330"/>
        <xdr:cNvSpPr txBox="1"/>
      </xdr:nvSpPr>
      <xdr:spPr>
        <a:xfrm>
          <a:off x="15798800" y="10682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45176</xdr:rowOff>
    </xdr:from>
    <xdr:to>
      <xdr:col>72</xdr:col>
      <xdr:colOff>203200</xdr:colOff>
      <xdr:row>59</xdr:row>
      <xdr:rowOff>62412</xdr:rowOff>
    </xdr:to>
    <xdr:cxnSp macro="">
      <xdr:nvCxnSpPr>
        <xdr:cNvPr id="332" name="直線コネクタ 331"/>
        <xdr:cNvCxnSpPr/>
      </xdr:nvCxnSpPr>
      <xdr:spPr>
        <a:xfrm>
          <a:off x="14401800" y="10160726"/>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65133</xdr:rowOff>
    </xdr:from>
    <xdr:to>
      <xdr:col>73</xdr:col>
      <xdr:colOff>44450</xdr:colOff>
      <xdr:row>61</xdr:row>
      <xdr:rowOff>166733</xdr:rowOff>
    </xdr:to>
    <xdr:sp macro="" textlink="">
      <xdr:nvSpPr>
        <xdr:cNvPr id="333" name="フローチャート: 判断 332"/>
        <xdr:cNvSpPr/>
      </xdr:nvSpPr>
      <xdr:spPr>
        <a:xfrm>
          <a:off x="15240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151510</xdr:rowOff>
    </xdr:from>
    <xdr:ext cx="762000" cy="259045"/>
    <xdr:sp macro="" textlink="">
      <xdr:nvSpPr>
        <xdr:cNvPr id="334" name="テキスト ボックス 333"/>
        <xdr:cNvSpPr txBox="1"/>
      </xdr:nvSpPr>
      <xdr:spPr>
        <a:xfrm>
          <a:off x="14909800" y="1060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38281</xdr:rowOff>
    </xdr:from>
    <xdr:to>
      <xdr:col>68</xdr:col>
      <xdr:colOff>152400</xdr:colOff>
      <xdr:row>59</xdr:row>
      <xdr:rowOff>45176</xdr:rowOff>
    </xdr:to>
    <xdr:cxnSp macro="">
      <xdr:nvCxnSpPr>
        <xdr:cNvPr id="335" name="直線コネクタ 334"/>
        <xdr:cNvCxnSpPr/>
      </xdr:nvCxnSpPr>
      <xdr:spPr>
        <a:xfrm>
          <a:off x="13512800" y="10153831"/>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137523</xdr:rowOff>
    </xdr:from>
    <xdr:to>
      <xdr:col>68</xdr:col>
      <xdr:colOff>203200</xdr:colOff>
      <xdr:row>62</xdr:row>
      <xdr:rowOff>67673</xdr:rowOff>
    </xdr:to>
    <xdr:sp macro="" textlink="">
      <xdr:nvSpPr>
        <xdr:cNvPr id="336" name="フローチャート: 判断 335"/>
        <xdr:cNvSpPr/>
      </xdr:nvSpPr>
      <xdr:spPr>
        <a:xfrm>
          <a:off x="14351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52450</xdr:rowOff>
    </xdr:from>
    <xdr:ext cx="762000" cy="259045"/>
    <xdr:sp macro="" textlink="">
      <xdr:nvSpPr>
        <xdr:cNvPr id="337" name="テキスト ボックス 336"/>
        <xdr:cNvSpPr txBox="1"/>
      </xdr:nvSpPr>
      <xdr:spPr>
        <a:xfrm>
          <a:off x="14020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151312</xdr:rowOff>
    </xdr:from>
    <xdr:to>
      <xdr:col>64</xdr:col>
      <xdr:colOff>152400</xdr:colOff>
      <xdr:row>62</xdr:row>
      <xdr:rowOff>81462</xdr:rowOff>
    </xdr:to>
    <xdr:sp macro="" textlink="">
      <xdr:nvSpPr>
        <xdr:cNvPr id="338" name="フローチャート: 判断 337"/>
        <xdr:cNvSpPr/>
      </xdr:nvSpPr>
      <xdr:spPr>
        <a:xfrm>
          <a:off x="13462000" y="1060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66239</xdr:rowOff>
    </xdr:from>
    <xdr:ext cx="762000" cy="259045"/>
    <xdr:sp macro="" textlink="">
      <xdr:nvSpPr>
        <xdr:cNvPr id="339" name="テキスト ボックス 338"/>
        <xdr:cNvSpPr txBox="1"/>
      </xdr:nvSpPr>
      <xdr:spPr>
        <a:xfrm>
          <a:off x="13131800" y="106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165826</xdr:rowOff>
    </xdr:from>
    <xdr:to>
      <xdr:col>81</xdr:col>
      <xdr:colOff>95250</xdr:colOff>
      <xdr:row>59</xdr:row>
      <xdr:rowOff>95976</xdr:rowOff>
    </xdr:to>
    <xdr:sp macro="" textlink="">
      <xdr:nvSpPr>
        <xdr:cNvPr id="345" name="楕円 344"/>
        <xdr:cNvSpPr/>
      </xdr:nvSpPr>
      <xdr:spPr>
        <a:xfrm>
          <a:off x="16967200" y="1010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87103</xdr:rowOff>
    </xdr:from>
    <xdr:ext cx="762000" cy="259045"/>
    <xdr:sp macro="" textlink="">
      <xdr:nvSpPr>
        <xdr:cNvPr id="346" name="定員管理の状況該当値テキスト"/>
        <xdr:cNvSpPr txBox="1"/>
      </xdr:nvSpPr>
      <xdr:spPr>
        <a:xfrm>
          <a:off x="17106900" y="10031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8165</xdr:rowOff>
    </xdr:from>
    <xdr:to>
      <xdr:col>77</xdr:col>
      <xdr:colOff>95250</xdr:colOff>
      <xdr:row>59</xdr:row>
      <xdr:rowOff>109765</xdr:rowOff>
    </xdr:to>
    <xdr:sp macro="" textlink="">
      <xdr:nvSpPr>
        <xdr:cNvPr id="347" name="楕円 346"/>
        <xdr:cNvSpPr/>
      </xdr:nvSpPr>
      <xdr:spPr>
        <a:xfrm>
          <a:off x="16129000" y="1012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119942</xdr:rowOff>
    </xdr:from>
    <xdr:ext cx="736600" cy="259045"/>
    <xdr:sp macro="" textlink="">
      <xdr:nvSpPr>
        <xdr:cNvPr id="348" name="テキスト ボックス 347"/>
        <xdr:cNvSpPr txBox="1"/>
      </xdr:nvSpPr>
      <xdr:spPr>
        <a:xfrm>
          <a:off x="15798800" y="9892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11612</xdr:rowOff>
    </xdr:from>
    <xdr:to>
      <xdr:col>73</xdr:col>
      <xdr:colOff>44450</xdr:colOff>
      <xdr:row>59</xdr:row>
      <xdr:rowOff>113212</xdr:rowOff>
    </xdr:to>
    <xdr:sp macro="" textlink="">
      <xdr:nvSpPr>
        <xdr:cNvPr id="349" name="楕円 348"/>
        <xdr:cNvSpPr/>
      </xdr:nvSpPr>
      <xdr:spPr>
        <a:xfrm>
          <a:off x="15240000" y="1012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123389</xdr:rowOff>
    </xdr:from>
    <xdr:ext cx="762000" cy="259045"/>
    <xdr:sp macro="" textlink="">
      <xdr:nvSpPr>
        <xdr:cNvPr id="350" name="テキスト ボックス 349"/>
        <xdr:cNvSpPr txBox="1"/>
      </xdr:nvSpPr>
      <xdr:spPr>
        <a:xfrm>
          <a:off x="14909800" y="9896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165826</xdr:rowOff>
    </xdr:from>
    <xdr:to>
      <xdr:col>68</xdr:col>
      <xdr:colOff>203200</xdr:colOff>
      <xdr:row>59</xdr:row>
      <xdr:rowOff>95976</xdr:rowOff>
    </xdr:to>
    <xdr:sp macro="" textlink="">
      <xdr:nvSpPr>
        <xdr:cNvPr id="351" name="楕円 350"/>
        <xdr:cNvSpPr/>
      </xdr:nvSpPr>
      <xdr:spPr>
        <a:xfrm>
          <a:off x="14351000" y="1010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106153</xdr:rowOff>
    </xdr:from>
    <xdr:ext cx="762000" cy="259045"/>
    <xdr:sp macro="" textlink="">
      <xdr:nvSpPr>
        <xdr:cNvPr id="352" name="テキスト ボックス 351"/>
        <xdr:cNvSpPr txBox="1"/>
      </xdr:nvSpPr>
      <xdr:spPr>
        <a:xfrm>
          <a:off x="14020800" y="9878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158931</xdr:rowOff>
    </xdr:from>
    <xdr:to>
      <xdr:col>64</xdr:col>
      <xdr:colOff>152400</xdr:colOff>
      <xdr:row>59</xdr:row>
      <xdr:rowOff>89081</xdr:rowOff>
    </xdr:to>
    <xdr:sp macro="" textlink="">
      <xdr:nvSpPr>
        <xdr:cNvPr id="353" name="楕円 352"/>
        <xdr:cNvSpPr/>
      </xdr:nvSpPr>
      <xdr:spPr>
        <a:xfrm>
          <a:off x="13462000" y="1010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99258</xdr:rowOff>
    </xdr:from>
    <xdr:ext cx="762000" cy="259045"/>
    <xdr:sp macro="" textlink="">
      <xdr:nvSpPr>
        <xdr:cNvPr id="354" name="テキスト ボックス 353"/>
        <xdr:cNvSpPr txBox="1"/>
      </xdr:nvSpPr>
      <xdr:spPr>
        <a:xfrm>
          <a:off x="13131800" y="9871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ysClr val="windowText" lastClr="000000"/>
              </a:solidFill>
              <a:latin typeface="ＭＳ Ｐゴシック" pitchFamily="50" charset="-128"/>
              <a:ea typeface="ＭＳ Ｐゴシック" pitchFamily="50" charset="-128"/>
              <a:cs typeface="+mn-cs"/>
            </a:rPr>
            <a:t>　</a:t>
          </a:r>
          <a:r>
            <a:rPr lang="ja-JP" altLang="ja-JP" sz="1100">
              <a:solidFill>
                <a:sysClr val="windowText" lastClr="000000"/>
              </a:solidFill>
              <a:latin typeface="ＭＳ Ｐゴシック" pitchFamily="50" charset="-128"/>
              <a:ea typeface="ＭＳ Ｐゴシック" pitchFamily="50" charset="-128"/>
              <a:cs typeface="+mn-cs"/>
            </a:rPr>
            <a:t>平成２５年度に借り入れた臨時財政対策債、平成２６年度に借り入れた仲町公民館・仲町図書館建替え及び平成２７年度に借り入れた第七小学校大規模改造の元金償還の開始が重なったため</a:t>
          </a:r>
          <a:r>
            <a:rPr lang="ja-JP" altLang="en-US" sz="1100">
              <a:solidFill>
                <a:sysClr val="windowText" lastClr="000000"/>
              </a:solidFill>
              <a:latin typeface="ＭＳ Ｐゴシック" pitchFamily="50" charset="-128"/>
              <a:ea typeface="ＭＳ Ｐゴシック" pitchFamily="50" charset="-128"/>
              <a:cs typeface="+mn-cs"/>
            </a:rPr>
            <a:t>、元利償還金額が増加し、都市計画税充当可能額が減少したため、平成２９年度（単年度）の実質公債費比率は前年度より０．６ポイント増の１．２％となり、３か年平均は前年度より０．１ポイント増の０．７％となった。</a:t>
          </a:r>
          <a:endParaRPr lang="en-US" altLang="ja-JP" sz="1100" b="0" i="0" baseline="0">
            <a:solidFill>
              <a:sysClr val="windowText" lastClr="000000"/>
            </a:solidFill>
            <a:latin typeface="ＭＳ Ｐゴシック" pitchFamily="50" charset="-128"/>
            <a:ea typeface="ＭＳ Ｐゴシック" pitchFamily="50" charset="-128"/>
            <a:cs typeface="+mn-cs"/>
          </a:endParaRPr>
        </a:p>
        <a:p>
          <a:r>
            <a:rPr lang="ja-JP" altLang="ja-JP" sz="1100" b="0" i="0" baseline="0">
              <a:solidFill>
                <a:sysClr val="windowText" lastClr="000000"/>
              </a:solidFill>
              <a:latin typeface="ＭＳ Ｐゴシック" pitchFamily="50" charset="-128"/>
              <a:ea typeface="ＭＳ Ｐゴシック" pitchFamily="50" charset="-128"/>
              <a:cs typeface="+mn-cs"/>
            </a:rPr>
            <a:t>　今後も、財政規律を基本としつつ債務残高の抑制を図っていく方針で</a:t>
          </a:r>
          <a:r>
            <a:rPr lang="ja-JP" altLang="en-US" sz="1100" b="0" i="0" baseline="0">
              <a:solidFill>
                <a:sysClr val="windowText" lastClr="000000"/>
              </a:solidFill>
              <a:latin typeface="ＭＳ Ｐゴシック" pitchFamily="50" charset="-128"/>
              <a:ea typeface="ＭＳ Ｐゴシック" pitchFamily="50" charset="-128"/>
              <a:cs typeface="+mn-cs"/>
            </a:rPr>
            <a:t>は</a:t>
          </a:r>
          <a:r>
            <a:rPr lang="ja-JP" altLang="ja-JP" sz="1100" b="0" i="0" baseline="0">
              <a:solidFill>
                <a:sysClr val="windowText" lastClr="000000"/>
              </a:solidFill>
              <a:latin typeface="ＭＳ Ｐゴシック" pitchFamily="50" charset="-128"/>
              <a:ea typeface="ＭＳ Ｐゴシック" pitchFamily="50" charset="-128"/>
              <a:cs typeface="+mn-cs"/>
            </a:rPr>
            <a:t>あるが、老朽化する公共施設等の大規模改修及び改築などに係る起債により、公債費は増加に転じることが予想される。</a:t>
          </a:r>
          <a:endParaRPr kumimoji="1" lang="ja-JP" altLang="ja-JP" sz="1100">
            <a:solidFill>
              <a:sysClr val="windowText" lastClr="000000"/>
            </a:solidFill>
            <a:latin typeface="ＭＳ Ｐゴシック" pitchFamily="50" charset="-128"/>
            <a:ea typeface="ＭＳ Ｐゴシック" pitchFamily="50" charset="-128"/>
            <a:cs typeface="+mn-cs"/>
          </a:endParaRPr>
        </a:p>
        <a:p>
          <a:endParaRPr kumimoji="1" lang="ja-JP" altLang="en-US" sz="1300">
            <a:latin typeface="ＭＳ Ｐゴシック" pitchFamily="50" charset="-128"/>
            <a:ea typeface="ＭＳ Ｐゴシック"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100390</xdr:rowOff>
    </xdr:from>
    <xdr:to>
      <xdr:col>81</xdr:col>
      <xdr:colOff>44450</xdr:colOff>
      <xdr:row>45</xdr:row>
      <xdr:rowOff>62593</xdr:rowOff>
    </xdr:to>
    <xdr:cxnSp macro="">
      <xdr:nvCxnSpPr>
        <xdr:cNvPr id="384" name="直線コネクタ 383"/>
        <xdr:cNvCxnSpPr/>
      </xdr:nvCxnSpPr>
      <xdr:spPr>
        <a:xfrm flipV="1">
          <a:off x="17018000" y="6272590"/>
          <a:ext cx="0" cy="15052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34670</xdr:rowOff>
    </xdr:from>
    <xdr:ext cx="762000" cy="259045"/>
    <xdr:sp macro="" textlink="">
      <xdr:nvSpPr>
        <xdr:cNvPr id="385" name="公債費負担の状況最小値テキスト"/>
        <xdr:cNvSpPr txBox="1"/>
      </xdr:nvSpPr>
      <xdr:spPr>
        <a:xfrm>
          <a:off x="17106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62593</xdr:rowOff>
    </xdr:from>
    <xdr:to>
      <xdr:col>81</xdr:col>
      <xdr:colOff>133350</xdr:colOff>
      <xdr:row>45</xdr:row>
      <xdr:rowOff>62593</xdr:rowOff>
    </xdr:to>
    <xdr:cxnSp macro="">
      <xdr:nvCxnSpPr>
        <xdr:cNvPr id="386" name="直線コネクタ 385"/>
        <xdr:cNvCxnSpPr/>
      </xdr:nvCxnSpPr>
      <xdr:spPr>
        <a:xfrm>
          <a:off x="16929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15317</xdr:rowOff>
    </xdr:from>
    <xdr:ext cx="762000" cy="259045"/>
    <xdr:sp macro="" textlink="">
      <xdr:nvSpPr>
        <xdr:cNvPr id="387" name="公債費負担の状況最大値テキスト"/>
        <xdr:cNvSpPr txBox="1"/>
      </xdr:nvSpPr>
      <xdr:spPr>
        <a:xfrm>
          <a:off x="17106900" y="601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100390</xdr:rowOff>
    </xdr:from>
    <xdr:to>
      <xdr:col>81</xdr:col>
      <xdr:colOff>133350</xdr:colOff>
      <xdr:row>36</xdr:row>
      <xdr:rowOff>100390</xdr:rowOff>
    </xdr:to>
    <xdr:cxnSp macro="">
      <xdr:nvCxnSpPr>
        <xdr:cNvPr id="388" name="直線コネクタ 387"/>
        <xdr:cNvCxnSpPr/>
      </xdr:nvCxnSpPr>
      <xdr:spPr>
        <a:xfrm>
          <a:off x="16929100" y="6272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21772</xdr:rowOff>
    </xdr:from>
    <xdr:to>
      <xdr:col>81</xdr:col>
      <xdr:colOff>44450</xdr:colOff>
      <xdr:row>38</xdr:row>
      <xdr:rowOff>33262</xdr:rowOff>
    </xdr:to>
    <xdr:cxnSp macro="">
      <xdr:nvCxnSpPr>
        <xdr:cNvPr id="389" name="直線コネクタ 388"/>
        <xdr:cNvCxnSpPr/>
      </xdr:nvCxnSpPr>
      <xdr:spPr>
        <a:xfrm>
          <a:off x="16179800" y="6536872"/>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116312</xdr:rowOff>
    </xdr:from>
    <xdr:ext cx="762000" cy="259045"/>
    <xdr:sp macro="" textlink="">
      <xdr:nvSpPr>
        <xdr:cNvPr id="390" name="公債費負担の状況平均値テキスト"/>
        <xdr:cNvSpPr txBox="1"/>
      </xdr:nvSpPr>
      <xdr:spPr>
        <a:xfrm>
          <a:off x="17106900" y="6802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91" name="フローチャート: 判断 390"/>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21772</xdr:rowOff>
    </xdr:from>
    <xdr:to>
      <xdr:col>77</xdr:col>
      <xdr:colOff>44450</xdr:colOff>
      <xdr:row>38</xdr:row>
      <xdr:rowOff>79224</xdr:rowOff>
    </xdr:to>
    <xdr:cxnSp macro="">
      <xdr:nvCxnSpPr>
        <xdr:cNvPr id="392" name="直線コネクタ 391"/>
        <xdr:cNvCxnSpPr/>
      </xdr:nvCxnSpPr>
      <xdr:spPr>
        <a:xfrm flipV="1">
          <a:off x="15290800" y="6536872"/>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93" name="フローチャート: 判断 392"/>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59162</xdr:rowOff>
    </xdr:from>
    <xdr:ext cx="736600" cy="259045"/>
    <xdr:sp macro="" textlink="">
      <xdr:nvSpPr>
        <xdr:cNvPr id="394" name="テキスト ボックス 393"/>
        <xdr:cNvSpPr txBox="1"/>
      </xdr:nvSpPr>
      <xdr:spPr>
        <a:xfrm>
          <a:off x="15798800" y="6917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79224</xdr:rowOff>
    </xdr:from>
    <xdr:to>
      <xdr:col>72</xdr:col>
      <xdr:colOff>203200</xdr:colOff>
      <xdr:row>39</xdr:row>
      <xdr:rowOff>22678</xdr:rowOff>
    </xdr:to>
    <xdr:cxnSp macro="">
      <xdr:nvCxnSpPr>
        <xdr:cNvPr id="395" name="直線コネクタ 394"/>
        <xdr:cNvCxnSpPr/>
      </xdr:nvCxnSpPr>
      <xdr:spPr>
        <a:xfrm flipV="1">
          <a:off x="14401800" y="6594324"/>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30238</xdr:rowOff>
    </xdr:from>
    <xdr:to>
      <xdr:col>73</xdr:col>
      <xdr:colOff>44450</xdr:colOff>
      <xdr:row>40</xdr:row>
      <xdr:rowOff>131838</xdr:rowOff>
    </xdr:to>
    <xdr:sp macro="" textlink="">
      <xdr:nvSpPr>
        <xdr:cNvPr id="396" name="フローチャート: 判断 395"/>
        <xdr:cNvSpPr/>
      </xdr:nvSpPr>
      <xdr:spPr>
        <a:xfrm>
          <a:off x="15240000" y="688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116615</xdr:rowOff>
    </xdr:from>
    <xdr:ext cx="762000" cy="259045"/>
    <xdr:sp macro="" textlink="">
      <xdr:nvSpPr>
        <xdr:cNvPr id="397" name="テキスト ボックス 396"/>
        <xdr:cNvSpPr txBox="1"/>
      </xdr:nvSpPr>
      <xdr:spPr>
        <a:xfrm>
          <a:off x="14909800" y="697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22678</xdr:rowOff>
    </xdr:from>
    <xdr:to>
      <xdr:col>68</xdr:col>
      <xdr:colOff>152400</xdr:colOff>
      <xdr:row>39</xdr:row>
      <xdr:rowOff>114602</xdr:rowOff>
    </xdr:to>
    <xdr:cxnSp macro="">
      <xdr:nvCxnSpPr>
        <xdr:cNvPr id="398" name="直線コネクタ 397"/>
        <xdr:cNvCxnSpPr/>
      </xdr:nvCxnSpPr>
      <xdr:spPr>
        <a:xfrm flipV="1">
          <a:off x="13512800" y="6709228"/>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99" name="フローチャート: 判断 398"/>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71560</xdr:rowOff>
    </xdr:from>
    <xdr:ext cx="762000" cy="259045"/>
    <xdr:sp macro="" textlink="">
      <xdr:nvSpPr>
        <xdr:cNvPr id="400" name="テキスト ボックス 399"/>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401" name="フローチャート: 判断 400"/>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151994</xdr:rowOff>
    </xdr:from>
    <xdr:ext cx="762000" cy="259045"/>
    <xdr:sp macro="" textlink="">
      <xdr:nvSpPr>
        <xdr:cNvPr id="402" name="テキスト ボックス 401"/>
        <xdr:cNvSpPr txBox="1"/>
      </xdr:nvSpPr>
      <xdr:spPr>
        <a:xfrm>
          <a:off x="13131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153912</xdr:rowOff>
    </xdr:from>
    <xdr:to>
      <xdr:col>81</xdr:col>
      <xdr:colOff>95250</xdr:colOff>
      <xdr:row>38</xdr:row>
      <xdr:rowOff>84062</xdr:rowOff>
    </xdr:to>
    <xdr:sp macro="" textlink="">
      <xdr:nvSpPr>
        <xdr:cNvPr id="408" name="楕円 407"/>
        <xdr:cNvSpPr/>
      </xdr:nvSpPr>
      <xdr:spPr>
        <a:xfrm>
          <a:off x="16967200" y="649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170439</xdr:rowOff>
    </xdr:from>
    <xdr:ext cx="762000" cy="259045"/>
    <xdr:sp macro="" textlink="">
      <xdr:nvSpPr>
        <xdr:cNvPr id="409" name="公債費負担の状況該当値テキスト"/>
        <xdr:cNvSpPr txBox="1"/>
      </xdr:nvSpPr>
      <xdr:spPr>
        <a:xfrm>
          <a:off x="17106900" y="6342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142422</xdr:rowOff>
    </xdr:from>
    <xdr:to>
      <xdr:col>77</xdr:col>
      <xdr:colOff>95250</xdr:colOff>
      <xdr:row>38</xdr:row>
      <xdr:rowOff>72572</xdr:rowOff>
    </xdr:to>
    <xdr:sp macro="" textlink="">
      <xdr:nvSpPr>
        <xdr:cNvPr id="410" name="楕円 409"/>
        <xdr:cNvSpPr/>
      </xdr:nvSpPr>
      <xdr:spPr>
        <a:xfrm>
          <a:off x="161290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82749</xdr:rowOff>
    </xdr:from>
    <xdr:ext cx="736600" cy="259045"/>
    <xdr:sp macro="" textlink="">
      <xdr:nvSpPr>
        <xdr:cNvPr id="411" name="テキスト ボックス 410"/>
        <xdr:cNvSpPr txBox="1"/>
      </xdr:nvSpPr>
      <xdr:spPr>
        <a:xfrm>
          <a:off x="15798800" y="6254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28424</xdr:rowOff>
    </xdr:from>
    <xdr:to>
      <xdr:col>73</xdr:col>
      <xdr:colOff>44450</xdr:colOff>
      <xdr:row>38</xdr:row>
      <xdr:rowOff>130024</xdr:rowOff>
    </xdr:to>
    <xdr:sp macro="" textlink="">
      <xdr:nvSpPr>
        <xdr:cNvPr id="412" name="楕円 411"/>
        <xdr:cNvSpPr/>
      </xdr:nvSpPr>
      <xdr:spPr>
        <a:xfrm>
          <a:off x="15240000" y="654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140201</xdr:rowOff>
    </xdr:from>
    <xdr:ext cx="762000" cy="259045"/>
    <xdr:sp macro="" textlink="">
      <xdr:nvSpPr>
        <xdr:cNvPr id="413" name="テキスト ボックス 412"/>
        <xdr:cNvSpPr txBox="1"/>
      </xdr:nvSpPr>
      <xdr:spPr>
        <a:xfrm>
          <a:off x="14909800" y="6312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143328</xdr:rowOff>
    </xdr:from>
    <xdr:to>
      <xdr:col>68</xdr:col>
      <xdr:colOff>203200</xdr:colOff>
      <xdr:row>39</xdr:row>
      <xdr:rowOff>73478</xdr:rowOff>
    </xdr:to>
    <xdr:sp macro="" textlink="">
      <xdr:nvSpPr>
        <xdr:cNvPr id="414" name="楕円 413"/>
        <xdr:cNvSpPr/>
      </xdr:nvSpPr>
      <xdr:spPr>
        <a:xfrm>
          <a:off x="14351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83655</xdr:rowOff>
    </xdr:from>
    <xdr:ext cx="762000" cy="259045"/>
    <xdr:sp macro="" textlink="">
      <xdr:nvSpPr>
        <xdr:cNvPr id="415" name="テキスト ボックス 414"/>
        <xdr:cNvSpPr txBox="1"/>
      </xdr:nvSpPr>
      <xdr:spPr>
        <a:xfrm>
          <a:off x="14020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63802</xdr:rowOff>
    </xdr:from>
    <xdr:to>
      <xdr:col>64</xdr:col>
      <xdr:colOff>152400</xdr:colOff>
      <xdr:row>39</xdr:row>
      <xdr:rowOff>165402</xdr:rowOff>
    </xdr:to>
    <xdr:sp macro="" textlink="">
      <xdr:nvSpPr>
        <xdr:cNvPr id="416" name="楕円 415"/>
        <xdr:cNvSpPr/>
      </xdr:nvSpPr>
      <xdr:spPr>
        <a:xfrm>
          <a:off x="13462000" y="675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4129</xdr:rowOff>
    </xdr:from>
    <xdr:ext cx="762000" cy="259045"/>
    <xdr:sp macro="" textlink="">
      <xdr:nvSpPr>
        <xdr:cNvPr id="417" name="テキスト ボックス 416"/>
        <xdr:cNvSpPr txBox="1"/>
      </xdr:nvSpPr>
      <xdr:spPr>
        <a:xfrm>
          <a:off x="13131800" y="651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ysClr val="windowText" lastClr="000000"/>
              </a:solidFill>
              <a:latin typeface="ＭＳ Ｐゴシック" pitchFamily="50" charset="-128"/>
              <a:ea typeface="ＭＳ Ｐゴシック" pitchFamily="50" charset="-128"/>
              <a:cs typeface="+mn-cs"/>
            </a:rPr>
            <a:t>　</a:t>
          </a:r>
          <a:r>
            <a:rPr lang="ja-JP" altLang="ja-JP" sz="1100">
              <a:solidFill>
                <a:sysClr val="windowText" lastClr="000000"/>
              </a:solidFill>
              <a:latin typeface="ＭＳ Ｐゴシック" pitchFamily="50" charset="-128"/>
              <a:ea typeface="ＭＳ Ｐゴシック" pitchFamily="50" charset="-128"/>
              <a:cs typeface="+mn-cs"/>
            </a:rPr>
            <a:t>地方債現在高</a:t>
          </a:r>
          <a:r>
            <a:rPr lang="ja-JP" altLang="en-US" sz="1100">
              <a:solidFill>
                <a:sysClr val="windowText" lastClr="000000"/>
              </a:solidFill>
              <a:latin typeface="ＭＳ Ｐゴシック" pitchFamily="50" charset="-128"/>
              <a:ea typeface="ＭＳ Ｐゴシック" pitchFamily="50" charset="-128"/>
              <a:cs typeface="+mn-cs"/>
            </a:rPr>
            <a:t>や退職手当負担見込額</a:t>
          </a:r>
          <a:r>
            <a:rPr lang="ja-JP" altLang="ja-JP" sz="1100">
              <a:solidFill>
                <a:sysClr val="windowText" lastClr="000000"/>
              </a:solidFill>
              <a:latin typeface="ＭＳ Ｐゴシック" pitchFamily="50" charset="-128"/>
              <a:ea typeface="ＭＳ Ｐゴシック" pitchFamily="50" charset="-128"/>
              <a:cs typeface="+mn-cs"/>
            </a:rPr>
            <a:t>の</a:t>
          </a:r>
          <a:r>
            <a:rPr lang="ja-JP" altLang="en-US" sz="1100">
              <a:solidFill>
                <a:sysClr val="windowText" lastClr="000000"/>
              </a:solidFill>
              <a:latin typeface="ＭＳ Ｐゴシック" pitchFamily="50" charset="-128"/>
              <a:ea typeface="ＭＳ Ｐゴシック" pitchFamily="50" charset="-128"/>
              <a:cs typeface="+mn-cs"/>
            </a:rPr>
            <a:t>減少による</a:t>
          </a:r>
          <a:r>
            <a:rPr lang="ja-JP" altLang="ja-JP" sz="1100">
              <a:solidFill>
                <a:sysClr val="windowText" lastClr="000000"/>
              </a:solidFill>
              <a:latin typeface="ＭＳ Ｐゴシック" pitchFamily="50" charset="-128"/>
              <a:ea typeface="ＭＳ Ｐゴシック" pitchFamily="50" charset="-128"/>
              <a:cs typeface="+mn-cs"/>
            </a:rPr>
            <a:t>将来負担額</a:t>
          </a:r>
          <a:r>
            <a:rPr lang="ja-JP" altLang="en-US" sz="1100">
              <a:solidFill>
                <a:sysClr val="windowText" lastClr="000000"/>
              </a:solidFill>
              <a:latin typeface="ＭＳ Ｐゴシック" pitchFamily="50" charset="-128"/>
              <a:ea typeface="ＭＳ Ｐゴシック" pitchFamily="50" charset="-128"/>
              <a:cs typeface="+mn-cs"/>
            </a:rPr>
            <a:t>の減及び財政調整基金などの現在高の回復やオリンピック・パラリンピック子ども夢・未来基金の創設による充当可能財源の増などにより、</a:t>
          </a:r>
          <a:r>
            <a:rPr lang="ja-JP" altLang="ja-JP" sz="1100">
              <a:solidFill>
                <a:sysClr val="windowText" lastClr="000000"/>
              </a:solidFill>
              <a:latin typeface="ＭＳ Ｐゴシック" pitchFamily="50" charset="-128"/>
              <a:ea typeface="ＭＳ Ｐゴシック" pitchFamily="50" charset="-128"/>
              <a:cs typeface="+mn-cs"/>
            </a:rPr>
            <a:t>平成２</a:t>
          </a:r>
          <a:r>
            <a:rPr lang="ja-JP" altLang="en-US" sz="1100">
              <a:solidFill>
                <a:sysClr val="windowText" lastClr="000000"/>
              </a:solidFill>
              <a:latin typeface="ＭＳ Ｐゴシック" pitchFamily="50" charset="-128"/>
              <a:ea typeface="ＭＳ Ｐゴシック" pitchFamily="50" charset="-128"/>
              <a:cs typeface="+mn-cs"/>
            </a:rPr>
            <a:t>９</a:t>
          </a:r>
          <a:r>
            <a:rPr lang="ja-JP" altLang="ja-JP" sz="1100">
              <a:solidFill>
                <a:sysClr val="windowText" lastClr="000000"/>
              </a:solidFill>
              <a:latin typeface="ＭＳ Ｐゴシック" pitchFamily="50" charset="-128"/>
              <a:ea typeface="ＭＳ Ｐゴシック" pitchFamily="50" charset="-128"/>
              <a:cs typeface="+mn-cs"/>
            </a:rPr>
            <a:t>年度においても将来負担比率は算定されていない。</a:t>
          </a:r>
          <a:endParaRPr lang="ja-JP" altLang="ja-JP" sz="1400">
            <a:solidFill>
              <a:sysClr val="windowText" lastClr="000000"/>
            </a:solidFill>
            <a:latin typeface="ＭＳ Ｐゴシック" pitchFamily="50" charset="-128"/>
            <a:ea typeface="ＭＳ Ｐゴシック" pitchFamily="50" charset="-128"/>
          </a:endParaRPr>
        </a:p>
        <a:p>
          <a:r>
            <a:rPr lang="ja-JP" altLang="ja-JP" sz="1100">
              <a:solidFill>
                <a:sysClr val="windowText" lastClr="000000"/>
              </a:solidFill>
              <a:latin typeface="ＭＳ Ｐゴシック" pitchFamily="50" charset="-128"/>
              <a:ea typeface="ＭＳ Ｐゴシック" pitchFamily="50" charset="-128"/>
              <a:cs typeface="+mn-cs"/>
            </a:rPr>
            <a:t>　今後も単年度における市債借入額が償還元金を上回らないことを基本としつつ、余剰財源等を活用した基金現在高の確保に努めることにより健全な財政運営を図っていく。</a:t>
          </a:r>
          <a:endParaRPr kumimoji="1" lang="ja-JP" altLang="ja-JP" sz="1100">
            <a:solidFill>
              <a:sysClr val="windowText" lastClr="000000"/>
            </a:solidFill>
            <a:latin typeface="ＭＳ Ｐゴシック" pitchFamily="50" charset="-128"/>
            <a:ea typeface="ＭＳ Ｐゴシック" pitchFamily="50" charset="-128"/>
            <a:cs typeface="+mn-cs"/>
          </a:endParaRPr>
        </a:p>
        <a:p>
          <a:endParaRPr kumimoji="1" lang="ja-JP" altLang="en-US" sz="1300">
            <a:solidFill>
              <a:srgbClr val="FF0000"/>
            </a:solidFill>
            <a:latin typeface="ＭＳ Ｐゴシック" pitchFamily="50" charset="-128"/>
            <a:ea typeface="ＭＳ Ｐゴシック" pitchFamily="50" charset="-128"/>
          </a:endParaRPr>
        </a:p>
      </xdr:txBody>
    </xdr:sp>
    <xdr:clientData/>
  </xdr:twoCellAnchor>
  <xdr:oneCellAnchor>
    <xdr:from>
      <xdr:col>61</xdr:col>
      <xdr:colOff>6350</xdr:colOff>
      <xdr:row>10</xdr:row>
      <xdr:rowOff>63500</xdr:rowOff>
    </xdr:from>
    <xdr:ext cx="298543" cy="225703"/>
    <xdr:sp macro="" textlink="">
      <xdr:nvSpPr>
        <xdr:cNvPr id="431" name="テキスト ボックス 43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4" name="直線コネクタ 43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5" name="テキスト ボックス 43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6" name="直線コネクタ 43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7" name="テキスト ボックス 43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8" name="直線コネクタ 43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9" name="テキスト ボックス 43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0" name="直線コネクタ 43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1" name="テキスト ボックス 44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2" name="直線コネクタ 44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3" name="テキスト ボックス 44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23777</xdr:rowOff>
    </xdr:to>
    <xdr:cxnSp macro="">
      <xdr:nvCxnSpPr>
        <xdr:cNvPr id="446" name="直線コネクタ 445"/>
        <xdr:cNvCxnSpPr/>
      </xdr:nvCxnSpPr>
      <xdr:spPr>
        <a:xfrm flipV="1">
          <a:off x="17018000" y="2370667"/>
          <a:ext cx="0" cy="14250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167304</xdr:rowOff>
    </xdr:from>
    <xdr:ext cx="762000" cy="259045"/>
    <xdr:sp macro="" textlink="">
      <xdr:nvSpPr>
        <xdr:cNvPr id="447" name="将来負担の状況最小値テキスト"/>
        <xdr:cNvSpPr txBox="1"/>
      </xdr:nvSpPr>
      <xdr:spPr>
        <a:xfrm>
          <a:off x="17106900" y="376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23777</xdr:rowOff>
    </xdr:from>
    <xdr:to>
      <xdr:col>81</xdr:col>
      <xdr:colOff>133350</xdr:colOff>
      <xdr:row>22</xdr:row>
      <xdr:rowOff>23777</xdr:rowOff>
    </xdr:to>
    <xdr:cxnSp macro="">
      <xdr:nvCxnSpPr>
        <xdr:cNvPr id="448" name="直線コネクタ 447"/>
        <xdr:cNvCxnSpPr/>
      </xdr:nvCxnSpPr>
      <xdr:spPr>
        <a:xfrm>
          <a:off x="16929100" y="379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0" name="直線コネクタ 44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124900</xdr:rowOff>
    </xdr:from>
    <xdr:ext cx="762000" cy="259045"/>
    <xdr:sp macro="" textlink="">
      <xdr:nvSpPr>
        <xdr:cNvPr id="451" name="将来負担の状況平均値テキスト"/>
        <xdr:cNvSpPr txBox="1"/>
      </xdr:nvSpPr>
      <xdr:spPr>
        <a:xfrm>
          <a:off x="17106900" y="25252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152823</xdr:rowOff>
    </xdr:from>
    <xdr:to>
      <xdr:col>81</xdr:col>
      <xdr:colOff>95250</xdr:colOff>
      <xdr:row>15</xdr:row>
      <xdr:rowOff>82973</xdr:rowOff>
    </xdr:to>
    <xdr:sp macro="" textlink="">
      <xdr:nvSpPr>
        <xdr:cNvPr id="452" name="フローチャート: 判断 451"/>
        <xdr:cNvSpPr/>
      </xdr:nvSpPr>
      <xdr:spPr>
        <a:xfrm>
          <a:off x="169672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142099</xdr:rowOff>
    </xdr:from>
    <xdr:to>
      <xdr:col>77</xdr:col>
      <xdr:colOff>95250</xdr:colOff>
      <xdr:row>15</xdr:row>
      <xdr:rowOff>72249</xdr:rowOff>
    </xdr:to>
    <xdr:sp macro="" textlink="">
      <xdr:nvSpPr>
        <xdr:cNvPr id="453" name="フローチャート: 判断 452"/>
        <xdr:cNvSpPr/>
      </xdr:nvSpPr>
      <xdr:spPr>
        <a:xfrm>
          <a:off x="161290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82426</xdr:rowOff>
    </xdr:from>
    <xdr:ext cx="736600" cy="259045"/>
    <xdr:sp macro="" textlink="">
      <xdr:nvSpPr>
        <xdr:cNvPr id="454" name="テキスト ボックス 453"/>
        <xdr:cNvSpPr txBox="1"/>
      </xdr:nvSpPr>
      <xdr:spPr>
        <a:xfrm>
          <a:off x="15798800" y="2311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32315</xdr:rowOff>
    </xdr:from>
    <xdr:to>
      <xdr:col>73</xdr:col>
      <xdr:colOff>44450</xdr:colOff>
      <xdr:row>15</xdr:row>
      <xdr:rowOff>133915</xdr:rowOff>
    </xdr:to>
    <xdr:sp macro="" textlink="">
      <xdr:nvSpPr>
        <xdr:cNvPr id="455" name="フローチャート: 判断 454"/>
        <xdr:cNvSpPr/>
      </xdr:nvSpPr>
      <xdr:spPr>
        <a:xfrm>
          <a:off x="15240000" y="260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144092</xdr:rowOff>
    </xdr:from>
    <xdr:ext cx="762000" cy="259045"/>
    <xdr:sp macro="" textlink="">
      <xdr:nvSpPr>
        <xdr:cNvPr id="456" name="テキスト ボックス 455"/>
        <xdr:cNvSpPr txBox="1"/>
      </xdr:nvSpPr>
      <xdr:spPr>
        <a:xfrm>
          <a:off x="14909800" y="2372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156986</xdr:rowOff>
    </xdr:from>
    <xdr:to>
      <xdr:col>68</xdr:col>
      <xdr:colOff>203200</xdr:colOff>
      <xdr:row>16</xdr:row>
      <xdr:rowOff>87136</xdr:rowOff>
    </xdr:to>
    <xdr:sp macro="" textlink="">
      <xdr:nvSpPr>
        <xdr:cNvPr id="457" name="フローチャート: 判断 456"/>
        <xdr:cNvSpPr/>
      </xdr:nvSpPr>
      <xdr:spPr>
        <a:xfrm>
          <a:off x="14351000" y="272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97313</xdr:rowOff>
    </xdr:from>
    <xdr:ext cx="762000" cy="259045"/>
    <xdr:sp macro="" textlink="">
      <xdr:nvSpPr>
        <xdr:cNvPr id="458" name="テキスト ボックス 457"/>
        <xdr:cNvSpPr txBox="1"/>
      </xdr:nvSpPr>
      <xdr:spPr>
        <a:xfrm>
          <a:off x="14020800" y="2497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13688</xdr:rowOff>
    </xdr:from>
    <xdr:to>
      <xdr:col>64</xdr:col>
      <xdr:colOff>152400</xdr:colOff>
      <xdr:row>16</xdr:row>
      <xdr:rowOff>115288</xdr:rowOff>
    </xdr:to>
    <xdr:sp macro="" textlink="">
      <xdr:nvSpPr>
        <xdr:cNvPr id="459" name="フローチャート: 判断 458"/>
        <xdr:cNvSpPr/>
      </xdr:nvSpPr>
      <xdr:spPr>
        <a:xfrm>
          <a:off x="13462000" y="275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125465</xdr:rowOff>
    </xdr:from>
    <xdr:ext cx="762000" cy="259045"/>
    <xdr:sp macro="" textlink="">
      <xdr:nvSpPr>
        <xdr:cNvPr id="460" name="テキスト ボックス 459"/>
        <xdr:cNvSpPr txBox="1"/>
      </xdr:nvSpPr>
      <xdr:spPr>
        <a:xfrm>
          <a:off x="13131800" y="252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東京都小平市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191,308
186,310
20.51
64,142,787
62,596,088
1,546,699
34,652,409
26,523,298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件費に係る経常収支比率は、前年度より０．２ポイント改善した。主な要因としては、分子である経常経費充当一般財源等が退職金の増などにより増加した以上に、分母である経常一般財源が増加したた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他団体との比較では、全国平均からは２．８ポイント、東京都平均からは０．３ポイント下回る低い水準にあるほか、類似団体内順位も低い水準に位置している。これらは、人口千人当たり職員数を低い水準に保つなど、経常経費を抑制していることが主な要因と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今後も引き続き、東京都や都内他団体の動向も踏まえながら、直営事業の業務委託化を進めるなど、人件費の適正管理を行い、抑制に努めていく。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79375</xdr:rowOff>
    </xdr:from>
    <xdr:to>
      <xdr:col>24</xdr:col>
      <xdr:colOff>25400</xdr:colOff>
      <xdr:row>41</xdr:row>
      <xdr:rowOff>107950</xdr:rowOff>
    </xdr:to>
    <xdr:cxnSp macro="">
      <xdr:nvCxnSpPr>
        <xdr:cNvPr id="65" name="直線コネクタ 64"/>
        <xdr:cNvCxnSpPr/>
      </xdr:nvCxnSpPr>
      <xdr:spPr>
        <a:xfrm flipV="1">
          <a:off x="4826000" y="5737225"/>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80027</xdr:rowOff>
    </xdr:from>
    <xdr:ext cx="762000" cy="259045"/>
    <xdr:sp macro="" textlink="">
      <xdr:nvSpPr>
        <xdr:cNvPr id="66" name="人件費最小値テキスト"/>
        <xdr:cNvSpPr txBox="1"/>
      </xdr:nvSpPr>
      <xdr:spPr>
        <a:xfrm>
          <a:off x="4914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107950</xdr:rowOff>
    </xdr:from>
    <xdr:to>
      <xdr:col>24</xdr:col>
      <xdr:colOff>114300</xdr:colOff>
      <xdr:row>41</xdr:row>
      <xdr:rowOff>107950</xdr:rowOff>
    </xdr:to>
    <xdr:cxnSp macro="">
      <xdr:nvCxnSpPr>
        <xdr:cNvPr id="67" name="直線コネクタ 66"/>
        <xdr:cNvCxnSpPr/>
      </xdr:nvCxnSpPr>
      <xdr:spPr>
        <a:xfrm>
          <a:off x="4737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165752</xdr:rowOff>
    </xdr:from>
    <xdr:ext cx="762000" cy="259045"/>
    <xdr:sp macro="" textlink="">
      <xdr:nvSpPr>
        <xdr:cNvPr id="68" name="人件費最大値テキスト"/>
        <xdr:cNvSpPr txBox="1"/>
      </xdr:nvSpPr>
      <xdr:spPr>
        <a:xfrm>
          <a:off x="4914900" y="5480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79375</xdr:rowOff>
    </xdr:from>
    <xdr:to>
      <xdr:col>24</xdr:col>
      <xdr:colOff>114300</xdr:colOff>
      <xdr:row>33</xdr:row>
      <xdr:rowOff>79375</xdr:rowOff>
    </xdr:to>
    <xdr:cxnSp macro="">
      <xdr:nvCxnSpPr>
        <xdr:cNvPr id="69" name="直線コネクタ 68"/>
        <xdr:cNvCxnSpPr/>
      </xdr:nvCxnSpPr>
      <xdr:spPr>
        <a:xfrm>
          <a:off x="4737100" y="5737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127000</xdr:rowOff>
    </xdr:from>
    <xdr:to>
      <xdr:col>24</xdr:col>
      <xdr:colOff>25400</xdr:colOff>
      <xdr:row>36</xdr:row>
      <xdr:rowOff>146050</xdr:rowOff>
    </xdr:to>
    <xdr:cxnSp macro="">
      <xdr:nvCxnSpPr>
        <xdr:cNvPr id="70" name="直線コネクタ 69"/>
        <xdr:cNvCxnSpPr/>
      </xdr:nvCxnSpPr>
      <xdr:spPr>
        <a:xfrm flipV="1">
          <a:off x="3987800" y="62992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134002</xdr:rowOff>
    </xdr:from>
    <xdr:ext cx="762000" cy="259045"/>
    <xdr:sp macro="" textlink="">
      <xdr:nvSpPr>
        <xdr:cNvPr id="71" name="人件費平均値テキスト"/>
        <xdr:cNvSpPr txBox="1"/>
      </xdr:nvSpPr>
      <xdr:spPr>
        <a:xfrm>
          <a:off x="4914900" y="64776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161925</xdr:rowOff>
    </xdr:from>
    <xdr:to>
      <xdr:col>24</xdr:col>
      <xdr:colOff>76200</xdr:colOff>
      <xdr:row>38</xdr:row>
      <xdr:rowOff>92075</xdr:rowOff>
    </xdr:to>
    <xdr:sp macro="" textlink="">
      <xdr:nvSpPr>
        <xdr:cNvPr id="72" name="フローチャート: 判断 71"/>
        <xdr:cNvSpPr/>
      </xdr:nvSpPr>
      <xdr:spPr>
        <a:xfrm>
          <a:off x="4775200" y="650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79375</xdr:rowOff>
    </xdr:from>
    <xdr:to>
      <xdr:col>19</xdr:col>
      <xdr:colOff>187325</xdr:colOff>
      <xdr:row>36</xdr:row>
      <xdr:rowOff>146050</xdr:rowOff>
    </xdr:to>
    <xdr:cxnSp macro="">
      <xdr:nvCxnSpPr>
        <xdr:cNvPr id="73" name="直線コネクタ 72"/>
        <xdr:cNvCxnSpPr/>
      </xdr:nvCxnSpPr>
      <xdr:spPr>
        <a:xfrm>
          <a:off x="3098800" y="625157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28575</xdr:rowOff>
    </xdr:from>
    <xdr:to>
      <xdr:col>20</xdr:col>
      <xdr:colOff>38100</xdr:colOff>
      <xdr:row>38</xdr:row>
      <xdr:rowOff>130175</xdr:rowOff>
    </xdr:to>
    <xdr:sp macro="" textlink="">
      <xdr:nvSpPr>
        <xdr:cNvPr id="74" name="フローチャート: 判断 73"/>
        <xdr:cNvSpPr/>
      </xdr:nvSpPr>
      <xdr:spPr>
        <a:xfrm>
          <a:off x="3937000" y="654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114952</xdr:rowOff>
    </xdr:from>
    <xdr:ext cx="736600" cy="259045"/>
    <xdr:sp macro="" textlink="">
      <xdr:nvSpPr>
        <xdr:cNvPr id="75" name="テキスト ボックス 74"/>
        <xdr:cNvSpPr txBox="1"/>
      </xdr:nvSpPr>
      <xdr:spPr>
        <a:xfrm>
          <a:off x="3606800" y="6630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79375</xdr:rowOff>
    </xdr:from>
    <xdr:to>
      <xdr:col>15</xdr:col>
      <xdr:colOff>98425</xdr:colOff>
      <xdr:row>36</xdr:row>
      <xdr:rowOff>107950</xdr:rowOff>
    </xdr:to>
    <xdr:cxnSp macro="">
      <xdr:nvCxnSpPr>
        <xdr:cNvPr id="76" name="直線コネクタ 75"/>
        <xdr:cNvCxnSpPr/>
      </xdr:nvCxnSpPr>
      <xdr:spPr>
        <a:xfrm flipV="1">
          <a:off x="2209800" y="62515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38100</xdr:rowOff>
    </xdr:from>
    <xdr:to>
      <xdr:col>15</xdr:col>
      <xdr:colOff>149225</xdr:colOff>
      <xdr:row>37</xdr:row>
      <xdr:rowOff>139700</xdr:rowOff>
    </xdr:to>
    <xdr:sp macro="" textlink="">
      <xdr:nvSpPr>
        <xdr:cNvPr id="77" name="フローチャート: 判断 76"/>
        <xdr:cNvSpPr/>
      </xdr:nvSpPr>
      <xdr:spPr>
        <a:xfrm>
          <a:off x="30480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124477</xdr:rowOff>
    </xdr:from>
    <xdr:ext cx="762000" cy="259045"/>
    <xdr:sp macro="" textlink="">
      <xdr:nvSpPr>
        <xdr:cNvPr id="78" name="テキスト ボックス 77"/>
        <xdr:cNvSpPr txBox="1"/>
      </xdr:nvSpPr>
      <xdr:spPr>
        <a:xfrm>
          <a:off x="2717800" y="646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41275</xdr:rowOff>
    </xdr:from>
    <xdr:to>
      <xdr:col>11</xdr:col>
      <xdr:colOff>9525</xdr:colOff>
      <xdr:row>36</xdr:row>
      <xdr:rowOff>107950</xdr:rowOff>
    </xdr:to>
    <xdr:cxnSp macro="">
      <xdr:nvCxnSpPr>
        <xdr:cNvPr id="79" name="直線コネクタ 78"/>
        <xdr:cNvCxnSpPr/>
      </xdr:nvCxnSpPr>
      <xdr:spPr>
        <a:xfrm>
          <a:off x="1320800" y="621347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152400</xdr:rowOff>
    </xdr:from>
    <xdr:to>
      <xdr:col>11</xdr:col>
      <xdr:colOff>60325</xdr:colOff>
      <xdr:row>38</xdr:row>
      <xdr:rowOff>82550</xdr:rowOff>
    </xdr:to>
    <xdr:sp macro="" textlink="">
      <xdr:nvSpPr>
        <xdr:cNvPr id="80" name="フローチャート: 判断 79"/>
        <xdr:cNvSpPr/>
      </xdr:nvSpPr>
      <xdr:spPr>
        <a:xfrm>
          <a:off x="2159000" y="649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67327</xdr:rowOff>
    </xdr:from>
    <xdr:ext cx="762000" cy="259045"/>
    <xdr:sp macro="" textlink="">
      <xdr:nvSpPr>
        <xdr:cNvPr id="81" name="テキスト ボックス 80"/>
        <xdr:cNvSpPr txBox="1"/>
      </xdr:nvSpPr>
      <xdr:spPr>
        <a:xfrm>
          <a:off x="1828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142875</xdr:rowOff>
    </xdr:from>
    <xdr:to>
      <xdr:col>6</xdr:col>
      <xdr:colOff>171450</xdr:colOff>
      <xdr:row>38</xdr:row>
      <xdr:rowOff>73025</xdr:rowOff>
    </xdr:to>
    <xdr:sp macro="" textlink="">
      <xdr:nvSpPr>
        <xdr:cNvPr id="82" name="フローチャート: 判断 81"/>
        <xdr:cNvSpPr/>
      </xdr:nvSpPr>
      <xdr:spPr>
        <a:xfrm>
          <a:off x="1270000" y="648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57802</xdr:rowOff>
    </xdr:from>
    <xdr:ext cx="762000" cy="259045"/>
    <xdr:sp macro="" textlink="">
      <xdr:nvSpPr>
        <xdr:cNvPr id="83" name="テキスト ボックス 82"/>
        <xdr:cNvSpPr txBox="1"/>
      </xdr:nvSpPr>
      <xdr:spPr>
        <a:xfrm>
          <a:off x="939800" y="6572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89" name="楕円 88"/>
        <xdr:cNvSpPr/>
      </xdr:nvSpPr>
      <xdr:spPr>
        <a:xfrm>
          <a:off x="4775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92727</xdr:rowOff>
    </xdr:from>
    <xdr:ext cx="762000" cy="259045"/>
    <xdr:sp macro="" textlink="">
      <xdr:nvSpPr>
        <xdr:cNvPr id="90" name="人件費該当値テキスト"/>
        <xdr:cNvSpPr txBox="1"/>
      </xdr:nvSpPr>
      <xdr:spPr>
        <a:xfrm>
          <a:off x="4914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95250</xdr:rowOff>
    </xdr:from>
    <xdr:to>
      <xdr:col>20</xdr:col>
      <xdr:colOff>38100</xdr:colOff>
      <xdr:row>37</xdr:row>
      <xdr:rowOff>25400</xdr:rowOff>
    </xdr:to>
    <xdr:sp macro="" textlink="">
      <xdr:nvSpPr>
        <xdr:cNvPr id="91" name="楕円 90"/>
        <xdr:cNvSpPr/>
      </xdr:nvSpPr>
      <xdr:spPr>
        <a:xfrm>
          <a:off x="3937000" y="626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35577</xdr:rowOff>
    </xdr:from>
    <xdr:ext cx="736600" cy="259045"/>
    <xdr:sp macro="" textlink="">
      <xdr:nvSpPr>
        <xdr:cNvPr id="92" name="テキスト ボックス 91"/>
        <xdr:cNvSpPr txBox="1"/>
      </xdr:nvSpPr>
      <xdr:spPr>
        <a:xfrm>
          <a:off x="3606800" y="6036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28575</xdr:rowOff>
    </xdr:from>
    <xdr:to>
      <xdr:col>15</xdr:col>
      <xdr:colOff>149225</xdr:colOff>
      <xdr:row>36</xdr:row>
      <xdr:rowOff>130175</xdr:rowOff>
    </xdr:to>
    <xdr:sp macro="" textlink="">
      <xdr:nvSpPr>
        <xdr:cNvPr id="93" name="楕円 92"/>
        <xdr:cNvSpPr/>
      </xdr:nvSpPr>
      <xdr:spPr>
        <a:xfrm>
          <a:off x="3048000" y="620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140352</xdr:rowOff>
    </xdr:from>
    <xdr:ext cx="762000" cy="259045"/>
    <xdr:sp macro="" textlink="">
      <xdr:nvSpPr>
        <xdr:cNvPr id="94" name="テキスト ボックス 93"/>
        <xdr:cNvSpPr txBox="1"/>
      </xdr:nvSpPr>
      <xdr:spPr>
        <a:xfrm>
          <a:off x="2717800" y="596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57150</xdr:rowOff>
    </xdr:from>
    <xdr:to>
      <xdr:col>11</xdr:col>
      <xdr:colOff>60325</xdr:colOff>
      <xdr:row>36</xdr:row>
      <xdr:rowOff>158750</xdr:rowOff>
    </xdr:to>
    <xdr:sp macro="" textlink="">
      <xdr:nvSpPr>
        <xdr:cNvPr id="95" name="楕円 94"/>
        <xdr:cNvSpPr/>
      </xdr:nvSpPr>
      <xdr:spPr>
        <a:xfrm>
          <a:off x="2159000" y="622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168927</xdr:rowOff>
    </xdr:from>
    <xdr:ext cx="762000" cy="259045"/>
    <xdr:sp macro="" textlink="">
      <xdr:nvSpPr>
        <xdr:cNvPr id="96" name="テキスト ボックス 95"/>
        <xdr:cNvSpPr txBox="1"/>
      </xdr:nvSpPr>
      <xdr:spPr>
        <a:xfrm>
          <a:off x="1828800" y="599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161925</xdr:rowOff>
    </xdr:from>
    <xdr:to>
      <xdr:col>6</xdr:col>
      <xdr:colOff>171450</xdr:colOff>
      <xdr:row>36</xdr:row>
      <xdr:rowOff>92075</xdr:rowOff>
    </xdr:to>
    <xdr:sp macro="" textlink="">
      <xdr:nvSpPr>
        <xdr:cNvPr id="97" name="楕円 96"/>
        <xdr:cNvSpPr/>
      </xdr:nvSpPr>
      <xdr:spPr>
        <a:xfrm>
          <a:off x="1270000" y="616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102252</xdr:rowOff>
    </xdr:from>
    <xdr:ext cx="762000" cy="259045"/>
    <xdr:sp macro="" textlink="">
      <xdr:nvSpPr>
        <xdr:cNvPr id="98" name="テキスト ボックス 97"/>
        <xdr:cNvSpPr txBox="1"/>
      </xdr:nvSpPr>
      <xdr:spPr>
        <a:xfrm>
          <a:off x="939800" y="593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　平成２９年度における決算額全体にしめる物件費は、小学校給食調理業務委託の増などにより、経費としては前年度より増となっているものの、経常収支比率の分母である経常一般財源の増や扶助費や公債費など他の経費の増により、相対的に割合が改善し、対前年度比で０．８％減の１８．０％となった。</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　今後も物件費については、指定管理者制度の推進や窓口業務の委託化や家庭ごみ有料化や戸別収集への移行に伴う経費の増など増加傾向が続くと考えられることから、引き続き経費の削減に努めていく必要がある。</a:t>
          </a: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3" name="直線コネクタ 112"/>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4" name="テキスト ボックス 113"/>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5" name="直線コネクタ 114"/>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6" name="テキスト ボックス 115"/>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7" name="直線コネクタ 116"/>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8" name="テキスト ボックス 117"/>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9" name="直線コネクタ 118"/>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20" name="テキスト ボックス 119"/>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101854</xdr:rowOff>
    </xdr:from>
    <xdr:to>
      <xdr:col>82</xdr:col>
      <xdr:colOff>107950</xdr:colOff>
      <xdr:row>19</xdr:row>
      <xdr:rowOff>143002</xdr:rowOff>
    </xdr:to>
    <xdr:cxnSp macro="">
      <xdr:nvCxnSpPr>
        <xdr:cNvPr id="124" name="直線コネクタ 123"/>
        <xdr:cNvCxnSpPr/>
      </xdr:nvCxnSpPr>
      <xdr:spPr>
        <a:xfrm flipV="1">
          <a:off x="16510000" y="233070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115079</xdr:rowOff>
    </xdr:from>
    <xdr:ext cx="762000" cy="259045"/>
    <xdr:sp macro="" textlink="">
      <xdr:nvSpPr>
        <xdr:cNvPr id="125" name="物件費最小値テキスト"/>
        <xdr:cNvSpPr txBox="1"/>
      </xdr:nvSpPr>
      <xdr:spPr>
        <a:xfrm>
          <a:off x="16598900" y="337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143002</xdr:rowOff>
    </xdr:from>
    <xdr:to>
      <xdr:col>82</xdr:col>
      <xdr:colOff>196850</xdr:colOff>
      <xdr:row>19</xdr:row>
      <xdr:rowOff>143002</xdr:rowOff>
    </xdr:to>
    <xdr:cxnSp macro="">
      <xdr:nvCxnSpPr>
        <xdr:cNvPr id="126" name="直線コネクタ 125"/>
        <xdr:cNvCxnSpPr/>
      </xdr:nvCxnSpPr>
      <xdr:spPr>
        <a:xfrm>
          <a:off x="16421100" y="3400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16781</xdr:rowOff>
    </xdr:from>
    <xdr:ext cx="762000" cy="259045"/>
    <xdr:sp macro="" textlink="">
      <xdr:nvSpPr>
        <xdr:cNvPr id="127" name="物件費最大値テキスト"/>
        <xdr:cNvSpPr txBox="1"/>
      </xdr:nvSpPr>
      <xdr:spPr>
        <a:xfrm>
          <a:off x="16598900" y="2074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101854</xdr:rowOff>
    </xdr:from>
    <xdr:to>
      <xdr:col>82</xdr:col>
      <xdr:colOff>196850</xdr:colOff>
      <xdr:row>13</xdr:row>
      <xdr:rowOff>101854</xdr:rowOff>
    </xdr:to>
    <xdr:cxnSp macro="">
      <xdr:nvCxnSpPr>
        <xdr:cNvPr id="128" name="直線コネクタ 127"/>
        <xdr:cNvCxnSpPr/>
      </xdr:nvCxnSpPr>
      <xdr:spPr>
        <a:xfrm>
          <a:off x="16421100" y="233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92710</xdr:rowOff>
    </xdr:from>
    <xdr:to>
      <xdr:col>82</xdr:col>
      <xdr:colOff>107950</xdr:colOff>
      <xdr:row>15</xdr:row>
      <xdr:rowOff>129286</xdr:rowOff>
    </xdr:to>
    <xdr:cxnSp macro="">
      <xdr:nvCxnSpPr>
        <xdr:cNvPr id="129" name="直線コネクタ 128"/>
        <xdr:cNvCxnSpPr/>
      </xdr:nvCxnSpPr>
      <xdr:spPr>
        <a:xfrm flipV="1">
          <a:off x="15671800" y="266446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53865</xdr:rowOff>
    </xdr:from>
    <xdr:ext cx="762000" cy="259045"/>
    <xdr:sp macro="" textlink="">
      <xdr:nvSpPr>
        <xdr:cNvPr id="130" name="物件費平均値テキスト"/>
        <xdr:cNvSpPr txBox="1"/>
      </xdr:nvSpPr>
      <xdr:spPr>
        <a:xfrm>
          <a:off x="16598900" y="2454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37338</xdr:rowOff>
    </xdr:from>
    <xdr:to>
      <xdr:col>82</xdr:col>
      <xdr:colOff>158750</xdr:colOff>
      <xdr:row>15</xdr:row>
      <xdr:rowOff>138938</xdr:rowOff>
    </xdr:to>
    <xdr:sp macro="" textlink="">
      <xdr:nvSpPr>
        <xdr:cNvPr id="131" name="フローチャート: 判断 130"/>
        <xdr:cNvSpPr/>
      </xdr:nvSpPr>
      <xdr:spPr>
        <a:xfrm>
          <a:off x="164592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88138</xdr:rowOff>
    </xdr:from>
    <xdr:to>
      <xdr:col>78</xdr:col>
      <xdr:colOff>69850</xdr:colOff>
      <xdr:row>15</xdr:row>
      <xdr:rowOff>129286</xdr:rowOff>
    </xdr:to>
    <xdr:cxnSp macro="">
      <xdr:nvCxnSpPr>
        <xdr:cNvPr id="132" name="直線コネクタ 131"/>
        <xdr:cNvCxnSpPr/>
      </xdr:nvCxnSpPr>
      <xdr:spPr>
        <a:xfrm>
          <a:off x="14782800" y="265988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37338</xdr:rowOff>
    </xdr:from>
    <xdr:to>
      <xdr:col>78</xdr:col>
      <xdr:colOff>120650</xdr:colOff>
      <xdr:row>15</xdr:row>
      <xdr:rowOff>138938</xdr:rowOff>
    </xdr:to>
    <xdr:sp macro="" textlink="">
      <xdr:nvSpPr>
        <xdr:cNvPr id="133" name="フローチャート: 判断 132"/>
        <xdr:cNvSpPr/>
      </xdr:nvSpPr>
      <xdr:spPr>
        <a:xfrm>
          <a:off x="15621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149115</xdr:rowOff>
    </xdr:from>
    <xdr:ext cx="736600" cy="259045"/>
    <xdr:sp macro="" textlink="">
      <xdr:nvSpPr>
        <xdr:cNvPr id="134" name="テキスト ボックス 133"/>
        <xdr:cNvSpPr txBox="1"/>
      </xdr:nvSpPr>
      <xdr:spPr>
        <a:xfrm>
          <a:off x="15290800" y="2377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88138</xdr:rowOff>
    </xdr:from>
    <xdr:to>
      <xdr:col>73</xdr:col>
      <xdr:colOff>180975</xdr:colOff>
      <xdr:row>15</xdr:row>
      <xdr:rowOff>106426</xdr:rowOff>
    </xdr:to>
    <xdr:cxnSp macro="">
      <xdr:nvCxnSpPr>
        <xdr:cNvPr id="135" name="直線コネクタ 134"/>
        <xdr:cNvCxnSpPr/>
      </xdr:nvCxnSpPr>
      <xdr:spPr>
        <a:xfrm flipV="1">
          <a:off x="13893800" y="26598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126492</xdr:rowOff>
    </xdr:from>
    <xdr:to>
      <xdr:col>74</xdr:col>
      <xdr:colOff>31750</xdr:colOff>
      <xdr:row>15</xdr:row>
      <xdr:rowOff>56642</xdr:rowOff>
    </xdr:to>
    <xdr:sp macro="" textlink="">
      <xdr:nvSpPr>
        <xdr:cNvPr id="136" name="フローチャート: 判断 135"/>
        <xdr:cNvSpPr/>
      </xdr:nvSpPr>
      <xdr:spPr>
        <a:xfrm>
          <a:off x="14732000" y="252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66819</xdr:rowOff>
    </xdr:from>
    <xdr:ext cx="762000" cy="259045"/>
    <xdr:sp macro="" textlink="">
      <xdr:nvSpPr>
        <xdr:cNvPr id="137" name="テキスト ボックス 136"/>
        <xdr:cNvSpPr txBox="1"/>
      </xdr:nvSpPr>
      <xdr:spPr>
        <a:xfrm>
          <a:off x="14401800" y="2295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56134</xdr:rowOff>
    </xdr:from>
    <xdr:to>
      <xdr:col>69</xdr:col>
      <xdr:colOff>92075</xdr:colOff>
      <xdr:row>15</xdr:row>
      <xdr:rowOff>106426</xdr:rowOff>
    </xdr:to>
    <xdr:cxnSp macro="">
      <xdr:nvCxnSpPr>
        <xdr:cNvPr id="138" name="直線コネクタ 137"/>
        <xdr:cNvCxnSpPr/>
      </xdr:nvCxnSpPr>
      <xdr:spPr>
        <a:xfrm>
          <a:off x="13004800" y="262788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131064</xdr:rowOff>
    </xdr:from>
    <xdr:to>
      <xdr:col>69</xdr:col>
      <xdr:colOff>142875</xdr:colOff>
      <xdr:row>15</xdr:row>
      <xdr:rowOff>61214</xdr:rowOff>
    </xdr:to>
    <xdr:sp macro="" textlink="">
      <xdr:nvSpPr>
        <xdr:cNvPr id="139" name="フローチャート: 判断 138"/>
        <xdr:cNvSpPr/>
      </xdr:nvSpPr>
      <xdr:spPr>
        <a:xfrm>
          <a:off x="13843000" y="25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71391</xdr:rowOff>
    </xdr:from>
    <xdr:ext cx="762000" cy="259045"/>
    <xdr:sp macro="" textlink="">
      <xdr:nvSpPr>
        <xdr:cNvPr id="140" name="テキスト ボックス 139"/>
        <xdr:cNvSpPr txBox="1"/>
      </xdr:nvSpPr>
      <xdr:spPr>
        <a:xfrm>
          <a:off x="13512800" y="230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112776</xdr:rowOff>
    </xdr:from>
    <xdr:to>
      <xdr:col>65</xdr:col>
      <xdr:colOff>53975</xdr:colOff>
      <xdr:row>15</xdr:row>
      <xdr:rowOff>42926</xdr:rowOff>
    </xdr:to>
    <xdr:sp macro="" textlink="">
      <xdr:nvSpPr>
        <xdr:cNvPr id="141" name="フローチャート: 判断 140"/>
        <xdr:cNvSpPr/>
      </xdr:nvSpPr>
      <xdr:spPr>
        <a:xfrm>
          <a:off x="12954000" y="251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53103</xdr:rowOff>
    </xdr:from>
    <xdr:ext cx="762000" cy="259045"/>
    <xdr:sp macro="" textlink="">
      <xdr:nvSpPr>
        <xdr:cNvPr id="142" name="テキスト ボックス 141"/>
        <xdr:cNvSpPr txBox="1"/>
      </xdr:nvSpPr>
      <xdr:spPr>
        <a:xfrm>
          <a:off x="12623800" y="2281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41910</xdr:rowOff>
    </xdr:from>
    <xdr:to>
      <xdr:col>82</xdr:col>
      <xdr:colOff>158750</xdr:colOff>
      <xdr:row>15</xdr:row>
      <xdr:rowOff>143510</xdr:rowOff>
    </xdr:to>
    <xdr:sp macro="" textlink="">
      <xdr:nvSpPr>
        <xdr:cNvPr id="148" name="楕円 147"/>
        <xdr:cNvSpPr/>
      </xdr:nvSpPr>
      <xdr:spPr>
        <a:xfrm>
          <a:off x="164592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13987</xdr:rowOff>
    </xdr:from>
    <xdr:ext cx="762000" cy="259045"/>
    <xdr:sp macro="" textlink="">
      <xdr:nvSpPr>
        <xdr:cNvPr id="149" name="物件費該当値テキスト"/>
        <xdr:cNvSpPr txBox="1"/>
      </xdr:nvSpPr>
      <xdr:spPr>
        <a:xfrm>
          <a:off x="16598900" y="258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78486</xdr:rowOff>
    </xdr:from>
    <xdr:to>
      <xdr:col>78</xdr:col>
      <xdr:colOff>120650</xdr:colOff>
      <xdr:row>16</xdr:row>
      <xdr:rowOff>8636</xdr:rowOff>
    </xdr:to>
    <xdr:sp macro="" textlink="">
      <xdr:nvSpPr>
        <xdr:cNvPr id="150" name="楕円 149"/>
        <xdr:cNvSpPr/>
      </xdr:nvSpPr>
      <xdr:spPr>
        <a:xfrm>
          <a:off x="15621000" y="26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164863</xdr:rowOff>
    </xdr:from>
    <xdr:ext cx="736600" cy="259045"/>
    <xdr:sp macro="" textlink="">
      <xdr:nvSpPr>
        <xdr:cNvPr id="151" name="テキスト ボックス 150"/>
        <xdr:cNvSpPr txBox="1"/>
      </xdr:nvSpPr>
      <xdr:spPr>
        <a:xfrm>
          <a:off x="15290800" y="2736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37338</xdr:rowOff>
    </xdr:from>
    <xdr:to>
      <xdr:col>74</xdr:col>
      <xdr:colOff>31750</xdr:colOff>
      <xdr:row>15</xdr:row>
      <xdr:rowOff>138938</xdr:rowOff>
    </xdr:to>
    <xdr:sp macro="" textlink="">
      <xdr:nvSpPr>
        <xdr:cNvPr id="152" name="楕円 151"/>
        <xdr:cNvSpPr/>
      </xdr:nvSpPr>
      <xdr:spPr>
        <a:xfrm>
          <a:off x="14732000" y="260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123715</xdr:rowOff>
    </xdr:from>
    <xdr:ext cx="762000" cy="259045"/>
    <xdr:sp macro="" textlink="">
      <xdr:nvSpPr>
        <xdr:cNvPr id="153" name="テキスト ボックス 152"/>
        <xdr:cNvSpPr txBox="1"/>
      </xdr:nvSpPr>
      <xdr:spPr>
        <a:xfrm>
          <a:off x="14401800" y="269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55626</xdr:rowOff>
    </xdr:from>
    <xdr:to>
      <xdr:col>69</xdr:col>
      <xdr:colOff>142875</xdr:colOff>
      <xdr:row>15</xdr:row>
      <xdr:rowOff>157226</xdr:rowOff>
    </xdr:to>
    <xdr:sp macro="" textlink="">
      <xdr:nvSpPr>
        <xdr:cNvPr id="154" name="楕円 153"/>
        <xdr:cNvSpPr/>
      </xdr:nvSpPr>
      <xdr:spPr>
        <a:xfrm>
          <a:off x="13843000" y="262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142003</xdr:rowOff>
    </xdr:from>
    <xdr:ext cx="762000" cy="259045"/>
    <xdr:sp macro="" textlink="">
      <xdr:nvSpPr>
        <xdr:cNvPr id="155" name="テキスト ボックス 154"/>
        <xdr:cNvSpPr txBox="1"/>
      </xdr:nvSpPr>
      <xdr:spPr>
        <a:xfrm>
          <a:off x="13512800" y="271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5334</xdr:rowOff>
    </xdr:from>
    <xdr:to>
      <xdr:col>65</xdr:col>
      <xdr:colOff>53975</xdr:colOff>
      <xdr:row>15</xdr:row>
      <xdr:rowOff>106934</xdr:rowOff>
    </xdr:to>
    <xdr:sp macro="" textlink="">
      <xdr:nvSpPr>
        <xdr:cNvPr id="156" name="楕円 155"/>
        <xdr:cNvSpPr/>
      </xdr:nvSpPr>
      <xdr:spPr>
        <a:xfrm>
          <a:off x="12954000" y="257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91711</xdr:rowOff>
    </xdr:from>
    <xdr:ext cx="762000" cy="259045"/>
    <xdr:sp macro="" textlink="">
      <xdr:nvSpPr>
        <xdr:cNvPr id="157" name="テキスト ボックス 156"/>
        <xdr:cNvSpPr txBox="1"/>
      </xdr:nvSpPr>
      <xdr:spPr>
        <a:xfrm>
          <a:off x="12623800" y="2663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平成２９年度の決算額全体にしめる扶助費の割合は、民間保育園の新設に伴う保育実施委託費が増となったほか、障がい児放課後デイサービス利用者の増による障害者自立支援給付費の増や、臨時福祉給付金の増などにより、対前年度比で１．６％増の３３．５％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経常収支比率は、</a:t>
          </a:r>
          <a:r>
            <a:rPr kumimoji="1" lang="ja-JP" altLang="ja-JP" sz="1100">
              <a:solidFill>
                <a:schemeClr val="dk1"/>
              </a:solidFill>
              <a:latin typeface="ＭＳ Ｐゴシック" pitchFamily="50" charset="-128"/>
              <a:ea typeface="ＭＳ Ｐゴシック" pitchFamily="50" charset="-128"/>
              <a:cs typeface="+mn-cs"/>
            </a:rPr>
            <a:t>児童福祉費の伸び等によ</a:t>
          </a:r>
          <a:r>
            <a:rPr kumimoji="1" lang="ja-JP" altLang="en-US" sz="1100">
              <a:solidFill>
                <a:schemeClr val="dk1"/>
              </a:solidFill>
              <a:latin typeface="ＭＳ Ｐゴシック" pitchFamily="50" charset="-128"/>
              <a:ea typeface="ＭＳ Ｐゴシック" pitchFamily="50" charset="-128"/>
              <a:cs typeface="+mn-cs"/>
            </a:rPr>
            <a:t>り経常</a:t>
          </a:r>
          <a:r>
            <a:rPr kumimoji="1" lang="ja-JP" altLang="en-US" sz="1100">
              <a:latin typeface="ＭＳ Ｐゴシック" panose="020B0600070205080204" pitchFamily="50" charset="-128"/>
              <a:ea typeface="ＭＳ Ｐゴシック" panose="020B0600070205080204" pitchFamily="50" charset="-128"/>
            </a:rPr>
            <a:t>一般財源が増となったことから、前年度比で０．６％悪化し１７．２％となった。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今後も消費増税における社会保障制度の充実に伴い、扶助費一般財源負担額の増傾向が続くものと考える。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69850</xdr:rowOff>
    </xdr:to>
    <xdr:cxnSp macro="">
      <xdr:nvCxnSpPr>
        <xdr:cNvPr id="185" name="直線コネクタ 184"/>
        <xdr:cNvCxnSpPr/>
      </xdr:nvCxnSpPr>
      <xdr:spPr>
        <a:xfrm flipV="1">
          <a:off x="4826000" y="90233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6"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7" name="直線コネクタ 186"/>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8"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9" name="直線コネクタ 188"/>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50800</xdr:rowOff>
    </xdr:from>
    <xdr:to>
      <xdr:col>24</xdr:col>
      <xdr:colOff>25400</xdr:colOff>
      <xdr:row>60</xdr:row>
      <xdr:rowOff>165100</xdr:rowOff>
    </xdr:to>
    <xdr:cxnSp macro="">
      <xdr:nvCxnSpPr>
        <xdr:cNvPr id="190" name="直線コネクタ 189"/>
        <xdr:cNvCxnSpPr/>
      </xdr:nvCxnSpPr>
      <xdr:spPr>
        <a:xfrm>
          <a:off x="3987800" y="103378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54627</xdr:rowOff>
    </xdr:from>
    <xdr:ext cx="762000" cy="259045"/>
    <xdr:sp macro="" textlink="">
      <xdr:nvSpPr>
        <xdr:cNvPr id="191" name="扶助費平均値テキスト"/>
        <xdr:cNvSpPr txBox="1"/>
      </xdr:nvSpPr>
      <xdr:spPr>
        <a:xfrm>
          <a:off x="4914900" y="9655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2" name="フローチャート: 判断 191"/>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31750</xdr:rowOff>
    </xdr:from>
    <xdr:to>
      <xdr:col>19</xdr:col>
      <xdr:colOff>187325</xdr:colOff>
      <xdr:row>60</xdr:row>
      <xdr:rowOff>50800</xdr:rowOff>
    </xdr:to>
    <xdr:cxnSp macro="">
      <xdr:nvCxnSpPr>
        <xdr:cNvPr id="193" name="直線コネクタ 192"/>
        <xdr:cNvCxnSpPr/>
      </xdr:nvCxnSpPr>
      <xdr:spPr>
        <a:xfrm>
          <a:off x="3098800" y="101473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94" name="フローチャート: 判断 193"/>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92727</xdr:rowOff>
    </xdr:from>
    <xdr:ext cx="736600" cy="259045"/>
    <xdr:sp macro="" textlink="">
      <xdr:nvSpPr>
        <xdr:cNvPr id="195" name="テキスト ボックス 194"/>
        <xdr:cNvSpPr txBox="1"/>
      </xdr:nvSpPr>
      <xdr:spPr>
        <a:xfrm>
          <a:off x="3606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31750</xdr:rowOff>
    </xdr:from>
    <xdr:to>
      <xdr:col>15</xdr:col>
      <xdr:colOff>98425</xdr:colOff>
      <xdr:row>59</xdr:row>
      <xdr:rowOff>31750</xdr:rowOff>
    </xdr:to>
    <xdr:cxnSp macro="">
      <xdr:nvCxnSpPr>
        <xdr:cNvPr id="196" name="直線コネクタ 195"/>
        <xdr:cNvCxnSpPr/>
      </xdr:nvCxnSpPr>
      <xdr:spPr>
        <a:xfrm>
          <a:off x="2209800" y="98044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7" name="フローチャート: 判断 196"/>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130827</xdr:rowOff>
    </xdr:from>
    <xdr:ext cx="762000" cy="259045"/>
    <xdr:sp macro="" textlink="">
      <xdr:nvSpPr>
        <xdr:cNvPr id="198" name="テキスト ボックス 197"/>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57</xdr:row>
      <xdr:rowOff>31750</xdr:rowOff>
    </xdr:to>
    <xdr:cxnSp macro="">
      <xdr:nvCxnSpPr>
        <xdr:cNvPr id="199" name="直線コネクタ 198"/>
        <xdr:cNvCxnSpPr/>
      </xdr:nvCxnSpPr>
      <xdr:spPr>
        <a:xfrm>
          <a:off x="1320800" y="96139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95250</xdr:rowOff>
    </xdr:from>
    <xdr:to>
      <xdr:col>11</xdr:col>
      <xdr:colOff>60325</xdr:colOff>
      <xdr:row>56</xdr:row>
      <xdr:rowOff>25400</xdr:rowOff>
    </xdr:to>
    <xdr:sp macro="" textlink="">
      <xdr:nvSpPr>
        <xdr:cNvPr id="200" name="フローチャート: 判断 199"/>
        <xdr:cNvSpPr/>
      </xdr:nvSpPr>
      <xdr:spPr>
        <a:xfrm>
          <a:off x="2159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35577</xdr:rowOff>
    </xdr:from>
    <xdr:ext cx="762000" cy="259045"/>
    <xdr:sp macro="" textlink="">
      <xdr:nvSpPr>
        <xdr:cNvPr id="201" name="テキスト ボックス 200"/>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2" name="フローチャート: 判断 201"/>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03" name="テキスト ボックス 202"/>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114300</xdr:rowOff>
    </xdr:from>
    <xdr:to>
      <xdr:col>24</xdr:col>
      <xdr:colOff>76200</xdr:colOff>
      <xdr:row>61</xdr:row>
      <xdr:rowOff>44450</xdr:rowOff>
    </xdr:to>
    <xdr:sp macro="" textlink="">
      <xdr:nvSpPr>
        <xdr:cNvPr id="209" name="楕円 208"/>
        <xdr:cNvSpPr/>
      </xdr:nvSpPr>
      <xdr:spPr>
        <a:xfrm>
          <a:off x="47752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22877</xdr:rowOff>
    </xdr:from>
    <xdr:ext cx="762000" cy="259045"/>
    <xdr:sp macro="" textlink="">
      <xdr:nvSpPr>
        <xdr:cNvPr id="210" name="扶助費該当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0</xdr:rowOff>
    </xdr:from>
    <xdr:to>
      <xdr:col>20</xdr:col>
      <xdr:colOff>38100</xdr:colOff>
      <xdr:row>60</xdr:row>
      <xdr:rowOff>101600</xdr:rowOff>
    </xdr:to>
    <xdr:sp macro="" textlink="">
      <xdr:nvSpPr>
        <xdr:cNvPr id="211" name="楕円 210"/>
        <xdr:cNvSpPr/>
      </xdr:nvSpPr>
      <xdr:spPr>
        <a:xfrm>
          <a:off x="3937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86377</xdr:rowOff>
    </xdr:from>
    <xdr:ext cx="736600" cy="259045"/>
    <xdr:sp macro="" textlink="">
      <xdr:nvSpPr>
        <xdr:cNvPr id="212" name="テキスト ボックス 211"/>
        <xdr:cNvSpPr txBox="1"/>
      </xdr:nvSpPr>
      <xdr:spPr>
        <a:xfrm>
          <a:off x="3606800" y="1037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152400</xdr:rowOff>
    </xdr:from>
    <xdr:to>
      <xdr:col>15</xdr:col>
      <xdr:colOff>149225</xdr:colOff>
      <xdr:row>59</xdr:row>
      <xdr:rowOff>82550</xdr:rowOff>
    </xdr:to>
    <xdr:sp macro="" textlink="">
      <xdr:nvSpPr>
        <xdr:cNvPr id="213" name="楕円 212"/>
        <xdr:cNvSpPr/>
      </xdr:nvSpPr>
      <xdr:spPr>
        <a:xfrm>
          <a:off x="3048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67327</xdr:rowOff>
    </xdr:from>
    <xdr:ext cx="762000" cy="259045"/>
    <xdr:sp macro="" textlink="">
      <xdr:nvSpPr>
        <xdr:cNvPr id="214" name="テキスト ボックス 213"/>
        <xdr:cNvSpPr txBox="1"/>
      </xdr:nvSpPr>
      <xdr:spPr>
        <a:xfrm>
          <a:off x="2717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152400</xdr:rowOff>
    </xdr:from>
    <xdr:to>
      <xdr:col>11</xdr:col>
      <xdr:colOff>60325</xdr:colOff>
      <xdr:row>57</xdr:row>
      <xdr:rowOff>82550</xdr:rowOff>
    </xdr:to>
    <xdr:sp macro="" textlink="">
      <xdr:nvSpPr>
        <xdr:cNvPr id="215" name="楕円 214"/>
        <xdr:cNvSpPr/>
      </xdr:nvSpPr>
      <xdr:spPr>
        <a:xfrm>
          <a:off x="2159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67327</xdr:rowOff>
    </xdr:from>
    <xdr:ext cx="762000" cy="259045"/>
    <xdr:sp macro="" textlink="">
      <xdr:nvSpPr>
        <xdr:cNvPr id="216" name="テキスト ボックス 215"/>
        <xdr:cNvSpPr txBox="1"/>
      </xdr:nvSpPr>
      <xdr:spPr>
        <a:xfrm>
          <a:off x="1828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7" name="楕円 216"/>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18" name="テキスト ボックス 217"/>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000" b="0" i="0" baseline="0">
              <a:solidFill>
                <a:srgbClr val="FF0000"/>
              </a:solidFill>
              <a:latin typeface="+mn-lt"/>
              <a:ea typeface="+mn-ea"/>
              <a:cs typeface="+mn-cs"/>
            </a:rPr>
            <a:t>　</a:t>
          </a:r>
          <a:r>
            <a:rPr lang="ja-JP" altLang="ja-JP" sz="1100" b="0" i="0" baseline="0">
              <a:solidFill>
                <a:sysClr val="windowText" lastClr="000000"/>
              </a:solidFill>
              <a:latin typeface="ＭＳ Ｐゴシック" pitchFamily="50" charset="-128"/>
              <a:ea typeface="ＭＳ Ｐゴシック" pitchFamily="50" charset="-128"/>
              <a:cs typeface="+mn-cs"/>
            </a:rPr>
            <a:t>その他にかかる経常収支比率</a:t>
          </a:r>
          <a:r>
            <a:rPr lang="ja-JP" altLang="en-US" sz="1100" b="0" i="0" baseline="0">
              <a:solidFill>
                <a:sysClr val="windowText" lastClr="000000"/>
              </a:solidFill>
              <a:latin typeface="ＭＳ Ｐゴシック" pitchFamily="50" charset="-128"/>
              <a:ea typeface="ＭＳ Ｐゴシック" pitchFamily="50" charset="-128"/>
              <a:cs typeface="+mn-cs"/>
            </a:rPr>
            <a:t>については、下水道事業特別会計における公債費財源への</a:t>
          </a:r>
          <a:r>
            <a:rPr lang="ja-JP" altLang="ja-JP" sz="1100" b="0" i="0" baseline="0">
              <a:solidFill>
                <a:sysClr val="windowText" lastClr="000000"/>
              </a:solidFill>
              <a:latin typeface="ＭＳ Ｐゴシック" pitchFamily="50" charset="-128"/>
              <a:ea typeface="ＭＳ Ｐゴシック" pitchFamily="50" charset="-128"/>
              <a:cs typeface="+mn-cs"/>
            </a:rPr>
            <a:t>繰出金</a:t>
          </a:r>
          <a:r>
            <a:rPr lang="ja-JP" altLang="en-US" sz="1100" b="0" i="0" baseline="0">
              <a:solidFill>
                <a:sysClr val="windowText" lastClr="000000"/>
              </a:solidFill>
              <a:latin typeface="ＭＳ Ｐゴシック" pitchFamily="50" charset="-128"/>
              <a:ea typeface="ＭＳ Ｐゴシック" pitchFamily="50" charset="-128"/>
              <a:cs typeface="+mn-cs"/>
            </a:rPr>
            <a:t>の減等により前年度と比べ１．０％改善した</a:t>
          </a:r>
          <a:r>
            <a:rPr lang="ja-JP" altLang="ja-JP" sz="1100" b="0" i="0" baseline="0">
              <a:solidFill>
                <a:sysClr val="windowText" lastClr="000000"/>
              </a:solidFill>
              <a:latin typeface="ＭＳ Ｐゴシック" pitchFamily="50" charset="-128"/>
              <a:ea typeface="ＭＳ Ｐゴシック" pitchFamily="50" charset="-128"/>
              <a:cs typeface="+mn-cs"/>
            </a:rPr>
            <a:t>。</a:t>
          </a:r>
          <a:endParaRPr lang="en-US" altLang="ja-JP" sz="1100" b="0" i="0" baseline="0">
            <a:solidFill>
              <a:sysClr val="windowText" lastClr="000000"/>
            </a:solidFill>
            <a:latin typeface="ＭＳ Ｐゴシック" pitchFamily="50" charset="-128"/>
            <a:ea typeface="ＭＳ Ｐゴシック" pitchFamily="50" charset="-128"/>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ysClr val="windowText" lastClr="000000"/>
              </a:solidFill>
              <a:latin typeface="ＭＳ Ｐゴシック" pitchFamily="50" charset="-128"/>
              <a:ea typeface="ＭＳ Ｐゴシック" pitchFamily="50" charset="-128"/>
              <a:cs typeface="+mn-cs"/>
            </a:rPr>
            <a:t>　</a:t>
          </a:r>
          <a:r>
            <a:rPr lang="ja-JP" altLang="ja-JP" sz="1100" b="0" i="0" baseline="0">
              <a:solidFill>
                <a:sysClr val="windowText" lastClr="000000"/>
              </a:solidFill>
              <a:latin typeface="ＭＳ Ｐゴシック" pitchFamily="50" charset="-128"/>
              <a:ea typeface="ＭＳ Ｐゴシック" pitchFamily="50" charset="-128"/>
              <a:cs typeface="+mn-cs"/>
            </a:rPr>
            <a:t>国民健康保険事業特別会計については、赤字補てん的な繰出金</a:t>
          </a:r>
          <a:r>
            <a:rPr lang="ja-JP" altLang="en-US" sz="1100" b="0" i="0" baseline="0">
              <a:solidFill>
                <a:sysClr val="windowText" lastClr="000000"/>
              </a:solidFill>
              <a:latin typeface="ＭＳ Ｐゴシック" pitchFamily="50" charset="-128"/>
              <a:ea typeface="ＭＳ Ｐゴシック" pitchFamily="50" charset="-128"/>
              <a:cs typeface="+mn-cs"/>
            </a:rPr>
            <a:t>が</a:t>
          </a:r>
          <a:r>
            <a:rPr lang="ja-JP" altLang="ja-JP" sz="1100" b="0" i="0" baseline="0">
              <a:solidFill>
                <a:sysClr val="windowText" lastClr="000000"/>
              </a:solidFill>
              <a:latin typeface="ＭＳ Ｐゴシック" pitchFamily="50" charset="-128"/>
              <a:ea typeface="ＭＳ Ｐゴシック" pitchFamily="50" charset="-128"/>
              <a:cs typeface="+mn-cs"/>
            </a:rPr>
            <a:t>依然として高い水準にあるため、経費の削減や国民健康保険税の適正化を図ることなどにより、市の財政負担が軽減されるよう努める。また、後期高齢医療特別会計及び介護保険事業特別会計についても、高齢化の進行などによる医療費の増加に伴い繰出金が増えており、今後も同様の傾向が続くことが懸念される。</a:t>
          </a:r>
          <a:endParaRPr kumimoji="1" lang="ja-JP" altLang="en-US" sz="1100">
            <a:solidFill>
              <a:sysClr val="windowText" lastClr="000000"/>
            </a:solidFill>
            <a:latin typeface="ＭＳ Ｐゴシック" pitchFamily="50" charset="-128"/>
            <a:ea typeface="ＭＳ Ｐゴシック"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154215</xdr:rowOff>
    </xdr:from>
    <xdr:to>
      <xdr:col>82</xdr:col>
      <xdr:colOff>107950</xdr:colOff>
      <xdr:row>61</xdr:row>
      <xdr:rowOff>58965</xdr:rowOff>
    </xdr:to>
    <xdr:cxnSp macro="">
      <xdr:nvCxnSpPr>
        <xdr:cNvPr id="248" name="直線コネクタ 247"/>
        <xdr:cNvCxnSpPr/>
      </xdr:nvCxnSpPr>
      <xdr:spPr>
        <a:xfrm flipV="1">
          <a:off x="16510000" y="9069615"/>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31042</xdr:rowOff>
    </xdr:from>
    <xdr:ext cx="762000" cy="259045"/>
    <xdr:sp macro="" textlink="">
      <xdr:nvSpPr>
        <xdr:cNvPr id="249" name="その他最小値テキスト"/>
        <xdr:cNvSpPr txBox="1"/>
      </xdr:nvSpPr>
      <xdr:spPr>
        <a:xfrm>
          <a:off x="16598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58965</xdr:rowOff>
    </xdr:from>
    <xdr:to>
      <xdr:col>82</xdr:col>
      <xdr:colOff>196850</xdr:colOff>
      <xdr:row>61</xdr:row>
      <xdr:rowOff>58965</xdr:rowOff>
    </xdr:to>
    <xdr:cxnSp macro="">
      <xdr:nvCxnSpPr>
        <xdr:cNvPr id="250" name="直線コネクタ 249"/>
        <xdr:cNvCxnSpPr/>
      </xdr:nvCxnSpPr>
      <xdr:spPr>
        <a:xfrm>
          <a:off x="16421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69142</xdr:rowOff>
    </xdr:from>
    <xdr:ext cx="762000" cy="259045"/>
    <xdr:sp macro="" textlink="">
      <xdr:nvSpPr>
        <xdr:cNvPr id="251" name="その他最大値テキスト"/>
        <xdr:cNvSpPr txBox="1"/>
      </xdr:nvSpPr>
      <xdr:spPr>
        <a:xfrm>
          <a:off x="16598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154215</xdr:rowOff>
    </xdr:from>
    <xdr:to>
      <xdr:col>82</xdr:col>
      <xdr:colOff>196850</xdr:colOff>
      <xdr:row>52</xdr:row>
      <xdr:rowOff>154215</xdr:rowOff>
    </xdr:to>
    <xdr:cxnSp macro="">
      <xdr:nvCxnSpPr>
        <xdr:cNvPr id="252" name="直線コネクタ 251"/>
        <xdr:cNvCxnSpPr/>
      </xdr:nvCxnSpPr>
      <xdr:spPr>
        <a:xfrm>
          <a:off x="16421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26307</xdr:rowOff>
    </xdr:from>
    <xdr:to>
      <xdr:col>82</xdr:col>
      <xdr:colOff>107950</xdr:colOff>
      <xdr:row>57</xdr:row>
      <xdr:rowOff>135165</xdr:rowOff>
    </xdr:to>
    <xdr:cxnSp macro="">
      <xdr:nvCxnSpPr>
        <xdr:cNvPr id="253" name="直線コネクタ 252"/>
        <xdr:cNvCxnSpPr/>
      </xdr:nvCxnSpPr>
      <xdr:spPr>
        <a:xfrm flipV="1">
          <a:off x="15671800" y="9798957"/>
          <a:ext cx="8382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151692</xdr:rowOff>
    </xdr:from>
    <xdr:ext cx="762000" cy="259045"/>
    <xdr:sp macro="" textlink="">
      <xdr:nvSpPr>
        <xdr:cNvPr id="254" name="その他平均値テキスト"/>
        <xdr:cNvSpPr txBox="1"/>
      </xdr:nvSpPr>
      <xdr:spPr>
        <a:xfrm>
          <a:off x="16598900" y="9752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8165</xdr:rowOff>
    </xdr:from>
    <xdr:to>
      <xdr:col>82</xdr:col>
      <xdr:colOff>158750</xdr:colOff>
      <xdr:row>57</xdr:row>
      <xdr:rowOff>109765</xdr:rowOff>
    </xdr:to>
    <xdr:sp macro="" textlink="">
      <xdr:nvSpPr>
        <xdr:cNvPr id="255" name="フローチャート: 判断 254"/>
        <xdr:cNvSpPr/>
      </xdr:nvSpPr>
      <xdr:spPr>
        <a:xfrm>
          <a:off x="164592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124278</xdr:rowOff>
    </xdr:from>
    <xdr:to>
      <xdr:col>78</xdr:col>
      <xdr:colOff>69850</xdr:colOff>
      <xdr:row>57</xdr:row>
      <xdr:rowOff>135165</xdr:rowOff>
    </xdr:to>
    <xdr:cxnSp macro="">
      <xdr:nvCxnSpPr>
        <xdr:cNvPr id="256" name="直線コネクタ 255"/>
        <xdr:cNvCxnSpPr/>
      </xdr:nvCxnSpPr>
      <xdr:spPr>
        <a:xfrm>
          <a:off x="14782800" y="98969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7" name="フローチャート: 判断 256"/>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119942</xdr:rowOff>
    </xdr:from>
    <xdr:ext cx="736600" cy="259045"/>
    <xdr:sp macro="" textlink="">
      <xdr:nvSpPr>
        <xdr:cNvPr id="258" name="テキスト ボックス 257"/>
        <xdr:cNvSpPr txBox="1"/>
      </xdr:nvSpPr>
      <xdr:spPr>
        <a:xfrm>
          <a:off x="15290800" y="9549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124278</xdr:rowOff>
    </xdr:from>
    <xdr:to>
      <xdr:col>73</xdr:col>
      <xdr:colOff>180975</xdr:colOff>
      <xdr:row>57</xdr:row>
      <xdr:rowOff>124278</xdr:rowOff>
    </xdr:to>
    <xdr:cxnSp macro="">
      <xdr:nvCxnSpPr>
        <xdr:cNvPr id="259" name="直線コネクタ 258"/>
        <xdr:cNvCxnSpPr/>
      </xdr:nvCxnSpPr>
      <xdr:spPr>
        <a:xfrm>
          <a:off x="13893800" y="9896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168728</xdr:rowOff>
    </xdr:from>
    <xdr:to>
      <xdr:col>74</xdr:col>
      <xdr:colOff>31750</xdr:colOff>
      <xdr:row>57</xdr:row>
      <xdr:rowOff>98878</xdr:rowOff>
    </xdr:to>
    <xdr:sp macro="" textlink="">
      <xdr:nvSpPr>
        <xdr:cNvPr id="260" name="フローチャート: 判断 259"/>
        <xdr:cNvSpPr/>
      </xdr:nvSpPr>
      <xdr:spPr>
        <a:xfrm>
          <a:off x="147320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109055</xdr:rowOff>
    </xdr:from>
    <xdr:ext cx="762000" cy="259045"/>
    <xdr:sp macro="" textlink="">
      <xdr:nvSpPr>
        <xdr:cNvPr id="261" name="テキスト ボックス 260"/>
        <xdr:cNvSpPr txBox="1"/>
      </xdr:nvSpPr>
      <xdr:spPr>
        <a:xfrm>
          <a:off x="14401800" y="953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80735</xdr:rowOff>
    </xdr:from>
    <xdr:to>
      <xdr:col>69</xdr:col>
      <xdr:colOff>92075</xdr:colOff>
      <xdr:row>57</xdr:row>
      <xdr:rowOff>124278</xdr:rowOff>
    </xdr:to>
    <xdr:cxnSp macro="">
      <xdr:nvCxnSpPr>
        <xdr:cNvPr id="262" name="直線コネクタ 261"/>
        <xdr:cNvCxnSpPr/>
      </xdr:nvCxnSpPr>
      <xdr:spPr>
        <a:xfrm>
          <a:off x="13004800" y="98533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8165</xdr:rowOff>
    </xdr:from>
    <xdr:to>
      <xdr:col>69</xdr:col>
      <xdr:colOff>142875</xdr:colOff>
      <xdr:row>57</xdr:row>
      <xdr:rowOff>109765</xdr:rowOff>
    </xdr:to>
    <xdr:sp macro="" textlink="">
      <xdr:nvSpPr>
        <xdr:cNvPr id="263" name="フローチャート: 判断 262"/>
        <xdr:cNvSpPr/>
      </xdr:nvSpPr>
      <xdr:spPr>
        <a:xfrm>
          <a:off x="13843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119942</xdr:rowOff>
    </xdr:from>
    <xdr:ext cx="762000" cy="259045"/>
    <xdr:sp macro="" textlink="">
      <xdr:nvSpPr>
        <xdr:cNvPr id="264" name="テキスト ボックス 263"/>
        <xdr:cNvSpPr txBox="1"/>
      </xdr:nvSpPr>
      <xdr:spPr>
        <a:xfrm>
          <a:off x="13512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125185</xdr:rowOff>
    </xdr:from>
    <xdr:to>
      <xdr:col>65</xdr:col>
      <xdr:colOff>53975</xdr:colOff>
      <xdr:row>57</xdr:row>
      <xdr:rowOff>55335</xdr:rowOff>
    </xdr:to>
    <xdr:sp macro="" textlink="">
      <xdr:nvSpPr>
        <xdr:cNvPr id="265" name="フローチャート: 判断 264"/>
        <xdr:cNvSpPr/>
      </xdr:nvSpPr>
      <xdr:spPr>
        <a:xfrm>
          <a:off x="12954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65512</xdr:rowOff>
    </xdr:from>
    <xdr:ext cx="762000" cy="259045"/>
    <xdr:sp macro="" textlink="">
      <xdr:nvSpPr>
        <xdr:cNvPr id="266" name="テキスト ボックス 265"/>
        <xdr:cNvSpPr txBox="1"/>
      </xdr:nvSpPr>
      <xdr:spPr>
        <a:xfrm>
          <a:off x="12623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146957</xdr:rowOff>
    </xdr:from>
    <xdr:to>
      <xdr:col>82</xdr:col>
      <xdr:colOff>158750</xdr:colOff>
      <xdr:row>57</xdr:row>
      <xdr:rowOff>77107</xdr:rowOff>
    </xdr:to>
    <xdr:sp macro="" textlink="">
      <xdr:nvSpPr>
        <xdr:cNvPr id="272" name="楕円 271"/>
        <xdr:cNvSpPr/>
      </xdr:nvSpPr>
      <xdr:spPr>
        <a:xfrm>
          <a:off x="164592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163484</xdr:rowOff>
    </xdr:from>
    <xdr:ext cx="762000" cy="259045"/>
    <xdr:sp macro="" textlink="">
      <xdr:nvSpPr>
        <xdr:cNvPr id="273" name="その他該当値テキスト"/>
        <xdr:cNvSpPr txBox="1"/>
      </xdr:nvSpPr>
      <xdr:spPr>
        <a:xfrm>
          <a:off x="16598900" y="959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84365</xdr:rowOff>
    </xdr:from>
    <xdr:to>
      <xdr:col>78</xdr:col>
      <xdr:colOff>120650</xdr:colOff>
      <xdr:row>58</xdr:row>
      <xdr:rowOff>14515</xdr:rowOff>
    </xdr:to>
    <xdr:sp macro="" textlink="">
      <xdr:nvSpPr>
        <xdr:cNvPr id="274" name="楕円 273"/>
        <xdr:cNvSpPr/>
      </xdr:nvSpPr>
      <xdr:spPr>
        <a:xfrm>
          <a:off x="15621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170742</xdr:rowOff>
    </xdr:from>
    <xdr:ext cx="736600" cy="259045"/>
    <xdr:sp macro="" textlink="">
      <xdr:nvSpPr>
        <xdr:cNvPr id="275" name="テキスト ボックス 274"/>
        <xdr:cNvSpPr txBox="1"/>
      </xdr:nvSpPr>
      <xdr:spPr>
        <a:xfrm>
          <a:off x="15290800" y="994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73478</xdr:rowOff>
    </xdr:from>
    <xdr:to>
      <xdr:col>74</xdr:col>
      <xdr:colOff>31750</xdr:colOff>
      <xdr:row>58</xdr:row>
      <xdr:rowOff>3628</xdr:rowOff>
    </xdr:to>
    <xdr:sp macro="" textlink="">
      <xdr:nvSpPr>
        <xdr:cNvPr id="276" name="楕円 275"/>
        <xdr:cNvSpPr/>
      </xdr:nvSpPr>
      <xdr:spPr>
        <a:xfrm>
          <a:off x="147320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159855</xdr:rowOff>
    </xdr:from>
    <xdr:ext cx="762000" cy="259045"/>
    <xdr:sp macro="" textlink="">
      <xdr:nvSpPr>
        <xdr:cNvPr id="277" name="テキスト ボックス 276"/>
        <xdr:cNvSpPr txBox="1"/>
      </xdr:nvSpPr>
      <xdr:spPr>
        <a:xfrm>
          <a:off x="14401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73478</xdr:rowOff>
    </xdr:from>
    <xdr:to>
      <xdr:col>69</xdr:col>
      <xdr:colOff>142875</xdr:colOff>
      <xdr:row>58</xdr:row>
      <xdr:rowOff>3628</xdr:rowOff>
    </xdr:to>
    <xdr:sp macro="" textlink="">
      <xdr:nvSpPr>
        <xdr:cNvPr id="278" name="楕円 277"/>
        <xdr:cNvSpPr/>
      </xdr:nvSpPr>
      <xdr:spPr>
        <a:xfrm>
          <a:off x="138430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159855</xdr:rowOff>
    </xdr:from>
    <xdr:ext cx="762000" cy="259045"/>
    <xdr:sp macro="" textlink="">
      <xdr:nvSpPr>
        <xdr:cNvPr id="279" name="テキスト ボックス 278"/>
        <xdr:cNvSpPr txBox="1"/>
      </xdr:nvSpPr>
      <xdr:spPr>
        <a:xfrm>
          <a:off x="13512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29935</xdr:rowOff>
    </xdr:from>
    <xdr:to>
      <xdr:col>65</xdr:col>
      <xdr:colOff>53975</xdr:colOff>
      <xdr:row>57</xdr:row>
      <xdr:rowOff>131535</xdr:rowOff>
    </xdr:to>
    <xdr:sp macro="" textlink="">
      <xdr:nvSpPr>
        <xdr:cNvPr id="280" name="楕円 279"/>
        <xdr:cNvSpPr/>
      </xdr:nvSpPr>
      <xdr:spPr>
        <a:xfrm>
          <a:off x="12954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116312</xdr:rowOff>
    </xdr:from>
    <xdr:ext cx="762000" cy="259045"/>
    <xdr:sp macro="" textlink="">
      <xdr:nvSpPr>
        <xdr:cNvPr id="281" name="テキスト ボックス 280"/>
        <xdr:cNvSpPr txBox="1"/>
      </xdr:nvSpPr>
      <xdr:spPr>
        <a:xfrm>
          <a:off x="12623800" y="9888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rgbClr val="FF0000"/>
              </a:solidFill>
              <a:effectLst/>
              <a:uLnTx/>
              <a:uFillTx/>
              <a:latin typeface="+mn-lt"/>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平成２９年度における決算額全体にしめる補助費等は、経費としては前年度より増となっているものの、物件費同様、相対的に割合が改善し、対前年度比で０．４％減の１２．１％となった。</a:t>
          </a:r>
          <a:endParaRPr kumimoji="0"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　補助費等にかかる経常収支比率が類似団体を大きく上回っているのは、常備消防の東京都事務の東京都負担金、ごみ処理等に係る一部事務組合への負担金、病院への補助が多額になっているためである。</a:t>
          </a: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　今後、常備消防事務に対する補助は大きく変化しない見込みであるが、一部事務組合への負担金は、焼却施設の更新工事などが進められるなかで、増が予想される。また、病院についても動向を注視する必要があ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67128</xdr:rowOff>
    </xdr:from>
    <xdr:to>
      <xdr:col>82</xdr:col>
      <xdr:colOff>107950</xdr:colOff>
      <xdr:row>41</xdr:row>
      <xdr:rowOff>113393</xdr:rowOff>
    </xdr:to>
    <xdr:cxnSp macro="">
      <xdr:nvCxnSpPr>
        <xdr:cNvPr id="311" name="直線コネクタ 310"/>
        <xdr:cNvCxnSpPr/>
      </xdr:nvCxnSpPr>
      <xdr:spPr>
        <a:xfrm flipV="1">
          <a:off x="16510000" y="5553528"/>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85470</xdr:rowOff>
    </xdr:from>
    <xdr:ext cx="762000" cy="259045"/>
    <xdr:sp macro="" textlink="">
      <xdr:nvSpPr>
        <xdr:cNvPr id="312" name="補助費等最小値テキスト"/>
        <xdr:cNvSpPr txBox="1"/>
      </xdr:nvSpPr>
      <xdr:spPr>
        <a:xfrm>
          <a:off x="16598900" y="7114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113393</xdr:rowOff>
    </xdr:from>
    <xdr:to>
      <xdr:col>82</xdr:col>
      <xdr:colOff>196850</xdr:colOff>
      <xdr:row>41</xdr:row>
      <xdr:rowOff>113393</xdr:rowOff>
    </xdr:to>
    <xdr:cxnSp macro="">
      <xdr:nvCxnSpPr>
        <xdr:cNvPr id="313" name="直線コネクタ 312"/>
        <xdr:cNvCxnSpPr/>
      </xdr:nvCxnSpPr>
      <xdr:spPr>
        <a:xfrm>
          <a:off x="16421100" y="714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153505</xdr:rowOff>
    </xdr:from>
    <xdr:ext cx="762000" cy="259045"/>
    <xdr:sp macro="" textlink="">
      <xdr:nvSpPr>
        <xdr:cNvPr id="314" name="補助費等最大値テキスト"/>
        <xdr:cNvSpPr txBox="1"/>
      </xdr:nvSpPr>
      <xdr:spPr>
        <a:xfrm>
          <a:off x="16598900" y="52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67128</xdr:rowOff>
    </xdr:from>
    <xdr:to>
      <xdr:col>82</xdr:col>
      <xdr:colOff>196850</xdr:colOff>
      <xdr:row>32</xdr:row>
      <xdr:rowOff>67128</xdr:rowOff>
    </xdr:to>
    <xdr:cxnSp macro="">
      <xdr:nvCxnSpPr>
        <xdr:cNvPr id="315" name="直線コネクタ 314"/>
        <xdr:cNvCxnSpPr/>
      </xdr:nvCxnSpPr>
      <xdr:spPr>
        <a:xfrm>
          <a:off x="16421100" y="5553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72572</xdr:rowOff>
    </xdr:from>
    <xdr:to>
      <xdr:col>82</xdr:col>
      <xdr:colOff>107950</xdr:colOff>
      <xdr:row>38</xdr:row>
      <xdr:rowOff>116115</xdr:rowOff>
    </xdr:to>
    <xdr:cxnSp macro="">
      <xdr:nvCxnSpPr>
        <xdr:cNvPr id="316" name="直線コネクタ 315"/>
        <xdr:cNvCxnSpPr/>
      </xdr:nvCxnSpPr>
      <xdr:spPr>
        <a:xfrm flipV="1">
          <a:off x="15671800" y="6587672"/>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199</xdr:rowOff>
    </xdr:from>
    <xdr:ext cx="762000" cy="259045"/>
    <xdr:sp macro="" textlink="">
      <xdr:nvSpPr>
        <xdr:cNvPr id="317" name="補助費等平均値テキスト"/>
        <xdr:cNvSpPr txBox="1"/>
      </xdr:nvSpPr>
      <xdr:spPr>
        <a:xfrm>
          <a:off x="16598900" y="6000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155122</xdr:rowOff>
    </xdr:from>
    <xdr:to>
      <xdr:col>82</xdr:col>
      <xdr:colOff>158750</xdr:colOff>
      <xdr:row>36</xdr:row>
      <xdr:rowOff>85272</xdr:rowOff>
    </xdr:to>
    <xdr:sp macro="" textlink="">
      <xdr:nvSpPr>
        <xdr:cNvPr id="318" name="フローチャート: 判断 317"/>
        <xdr:cNvSpPr/>
      </xdr:nvSpPr>
      <xdr:spPr>
        <a:xfrm>
          <a:off x="164592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94343</xdr:rowOff>
    </xdr:from>
    <xdr:to>
      <xdr:col>78</xdr:col>
      <xdr:colOff>69850</xdr:colOff>
      <xdr:row>38</xdr:row>
      <xdr:rowOff>116115</xdr:rowOff>
    </xdr:to>
    <xdr:cxnSp macro="">
      <xdr:nvCxnSpPr>
        <xdr:cNvPr id="319" name="直線コネクタ 318"/>
        <xdr:cNvCxnSpPr/>
      </xdr:nvCxnSpPr>
      <xdr:spPr>
        <a:xfrm>
          <a:off x="14782800" y="66094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166007</xdr:rowOff>
    </xdr:from>
    <xdr:to>
      <xdr:col>78</xdr:col>
      <xdr:colOff>120650</xdr:colOff>
      <xdr:row>36</xdr:row>
      <xdr:rowOff>96157</xdr:rowOff>
    </xdr:to>
    <xdr:sp macro="" textlink="">
      <xdr:nvSpPr>
        <xdr:cNvPr id="320" name="フローチャート: 判断 319"/>
        <xdr:cNvSpPr/>
      </xdr:nvSpPr>
      <xdr:spPr>
        <a:xfrm>
          <a:off x="15621000" y="61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106334</xdr:rowOff>
    </xdr:from>
    <xdr:ext cx="736600" cy="259045"/>
    <xdr:sp macro="" textlink="">
      <xdr:nvSpPr>
        <xdr:cNvPr id="321" name="テキスト ボックス 320"/>
        <xdr:cNvSpPr txBox="1"/>
      </xdr:nvSpPr>
      <xdr:spPr>
        <a:xfrm>
          <a:off x="15290800" y="593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94343</xdr:rowOff>
    </xdr:from>
    <xdr:to>
      <xdr:col>73</xdr:col>
      <xdr:colOff>180975</xdr:colOff>
      <xdr:row>39</xdr:row>
      <xdr:rowOff>53522</xdr:rowOff>
    </xdr:to>
    <xdr:cxnSp macro="">
      <xdr:nvCxnSpPr>
        <xdr:cNvPr id="322" name="直線コネクタ 321"/>
        <xdr:cNvCxnSpPr/>
      </xdr:nvCxnSpPr>
      <xdr:spPr>
        <a:xfrm flipV="1">
          <a:off x="13893800" y="66094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70757</xdr:rowOff>
    </xdr:from>
    <xdr:to>
      <xdr:col>74</xdr:col>
      <xdr:colOff>31750</xdr:colOff>
      <xdr:row>37</xdr:row>
      <xdr:rowOff>907</xdr:rowOff>
    </xdr:to>
    <xdr:sp macro="" textlink="">
      <xdr:nvSpPr>
        <xdr:cNvPr id="323" name="フローチャート: 判断 322"/>
        <xdr:cNvSpPr/>
      </xdr:nvSpPr>
      <xdr:spPr>
        <a:xfrm>
          <a:off x="147320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11084</xdr:rowOff>
    </xdr:from>
    <xdr:ext cx="762000" cy="259045"/>
    <xdr:sp macro="" textlink="">
      <xdr:nvSpPr>
        <xdr:cNvPr id="324" name="テキスト ボックス 323"/>
        <xdr:cNvSpPr txBox="1"/>
      </xdr:nvSpPr>
      <xdr:spPr>
        <a:xfrm>
          <a:off x="14401800" y="601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170543</xdr:rowOff>
    </xdr:from>
    <xdr:to>
      <xdr:col>69</xdr:col>
      <xdr:colOff>92075</xdr:colOff>
      <xdr:row>39</xdr:row>
      <xdr:rowOff>53522</xdr:rowOff>
    </xdr:to>
    <xdr:cxnSp macro="">
      <xdr:nvCxnSpPr>
        <xdr:cNvPr id="325" name="直線コネクタ 324"/>
        <xdr:cNvCxnSpPr/>
      </xdr:nvCxnSpPr>
      <xdr:spPr>
        <a:xfrm>
          <a:off x="13004800" y="66856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133350</xdr:rowOff>
    </xdr:from>
    <xdr:to>
      <xdr:col>69</xdr:col>
      <xdr:colOff>142875</xdr:colOff>
      <xdr:row>36</xdr:row>
      <xdr:rowOff>63500</xdr:rowOff>
    </xdr:to>
    <xdr:sp macro="" textlink="">
      <xdr:nvSpPr>
        <xdr:cNvPr id="326" name="フローチャート: 判断 325"/>
        <xdr:cNvSpPr/>
      </xdr:nvSpPr>
      <xdr:spPr>
        <a:xfrm>
          <a:off x="13843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73677</xdr:rowOff>
    </xdr:from>
    <xdr:ext cx="762000" cy="259045"/>
    <xdr:sp macro="" textlink="">
      <xdr:nvSpPr>
        <xdr:cNvPr id="327" name="テキスト ボックス 326"/>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155122</xdr:rowOff>
    </xdr:from>
    <xdr:to>
      <xdr:col>65</xdr:col>
      <xdr:colOff>53975</xdr:colOff>
      <xdr:row>36</xdr:row>
      <xdr:rowOff>85272</xdr:rowOff>
    </xdr:to>
    <xdr:sp macro="" textlink="">
      <xdr:nvSpPr>
        <xdr:cNvPr id="328" name="フローチャート: 判断 327"/>
        <xdr:cNvSpPr/>
      </xdr:nvSpPr>
      <xdr:spPr>
        <a:xfrm>
          <a:off x="12954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95449</xdr:rowOff>
    </xdr:from>
    <xdr:ext cx="762000" cy="259045"/>
    <xdr:sp macro="" textlink="">
      <xdr:nvSpPr>
        <xdr:cNvPr id="329" name="テキスト ボックス 328"/>
        <xdr:cNvSpPr txBox="1"/>
      </xdr:nvSpPr>
      <xdr:spPr>
        <a:xfrm>
          <a:off x="12623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21772</xdr:rowOff>
    </xdr:from>
    <xdr:to>
      <xdr:col>82</xdr:col>
      <xdr:colOff>158750</xdr:colOff>
      <xdr:row>38</xdr:row>
      <xdr:rowOff>123372</xdr:rowOff>
    </xdr:to>
    <xdr:sp macro="" textlink="">
      <xdr:nvSpPr>
        <xdr:cNvPr id="335" name="楕円 334"/>
        <xdr:cNvSpPr/>
      </xdr:nvSpPr>
      <xdr:spPr>
        <a:xfrm>
          <a:off x="16459200" y="653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165299</xdr:rowOff>
    </xdr:from>
    <xdr:ext cx="762000" cy="259045"/>
    <xdr:sp macro="" textlink="">
      <xdr:nvSpPr>
        <xdr:cNvPr id="336" name="補助費等該当値テキスト"/>
        <xdr:cNvSpPr txBox="1"/>
      </xdr:nvSpPr>
      <xdr:spPr>
        <a:xfrm>
          <a:off x="16598900" y="650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65315</xdr:rowOff>
    </xdr:from>
    <xdr:to>
      <xdr:col>78</xdr:col>
      <xdr:colOff>120650</xdr:colOff>
      <xdr:row>38</xdr:row>
      <xdr:rowOff>166915</xdr:rowOff>
    </xdr:to>
    <xdr:sp macro="" textlink="">
      <xdr:nvSpPr>
        <xdr:cNvPr id="337" name="楕円 336"/>
        <xdr:cNvSpPr/>
      </xdr:nvSpPr>
      <xdr:spPr>
        <a:xfrm>
          <a:off x="15621000" y="658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151692</xdr:rowOff>
    </xdr:from>
    <xdr:ext cx="736600" cy="259045"/>
    <xdr:sp macro="" textlink="">
      <xdr:nvSpPr>
        <xdr:cNvPr id="338" name="テキスト ボックス 337"/>
        <xdr:cNvSpPr txBox="1"/>
      </xdr:nvSpPr>
      <xdr:spPr>
        <a:xfrm>
          <a:off x="15290800" y="6666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43543</xdr:rowOff>
    </xdr:from>
    <xdr:to>
      <xdr:col>74</xdr:col>
      <xdr:colOff>31750</xdr:colOff>
      <xdr:row>38</xdr:row>
      <xdr:rowOff>145143</xdr:rowOff>
    </xdr:to>
    <xdr:sp macro="" textlink="">
      <xdr:nvSpPr>
        <xdr:cNvPr id="339" name="楕円 338"/>
        <xdr:cNvSpPr/>
      </xdr:nvSpPr>
      <xdr:spPr>
        <a:xfrm>
          <a:off x="14732000" y="65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129920</xdr:rowOff>
    </xdr:from>
    <xdr:ext cx="762000" cy="259045"/>
    <xdr:sp macro="" textlink="">
      <xdr:nvSpPr>
        <xdr:cNvPr id="340" name="テキスト ボックス 339"/>
        <xdr:cNvSpPr txBox="1"/>
      </xdr:nvSpPr>
      <xdr:spPr>
        <a:xfrm>
          <a:off x="14401800" y="664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2722</xdr:rowOff>
    </xdr:from>
    <xdr:to>
      <xdr:col>69</xdr:col>
      <xdr:colOff>142875</xdr:colOff>
      <xdr:row>39</xdr:row>
      <xdr:rowOff>104322</xdr:rowOff>
    </xdr:to>
    <xdr:sp macro="" textlink="">
      <xdr:nvSpPr>
        <xdr:cNvPr id="341" name="楕円 340"/>
        <xdr:cNvSpPr/>
      </xdr:nvSpPr>
      <xdr:spPr>
        <a:xfrm>
          <a:off x="13843000" y="66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89099</xdr:rowOff>
    </xdr:from>
    <xdr:ext cx="762000" cy="259045"/>
    <xdr:sp macro="" textlink="">
      <xdr:nvSpPr>
        <xdr:cNvPr id="342" name="テキスト ボックス 341"/>
        <xdr:cNvSpPr txBox="1"/>
      </xdr:nvSpPr>
      <xdr:spPr>
        <a:xfrm>
          <a:off x="13512800" y="677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119743</xdr:rowOff>
    </xdr:from>
    <xdr:to>
      <xdr:col>65</xdr:col>
      <xdr:colOff>53975</xdr:colOff>
      <xdr:row>39</xdr:row>
      <xdr:rowOff>49893</xdr:rowOff>
    </xdr:to>
    <xdr:sp macro="" textlink="">
      <xdr:nvSpPr>
        <xdr:cNvPr id="343" name="楕円 342"/>
        <xdr:cNvSpPr/>
      </xdr:nvSpPr>
      <xdr:spPr>
        <a:xfrm>
          <a:off x="12954000" y="663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34670</xdr:rowOff>
    </xdr:from>
    <xdr:ext cx="762000" cy="259045"/>
    <xdr:sp macro="" textlink="">
      <xdr:nvSpPr>
        <xdr:cNvPr id="344" name="テキスト ボックス 343"/>
        <xdr:cNvSpPr txBox="1"/>
      </xdr:nvSpPr>
      <xdr:spPr>
        <a:xfrm>
          <a:off x="12623800" y="672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分子である公債費が前年度に比べ１．２億円増加した以上に、分母である経常一般財源（臨時財政対策債含む）が前年度に比べ１７．５億円増加したため、０．１ポイント減少した。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公債費の増加は、平成２５年度に借り入れた臨時財政対策債の元金償還がはじまったことが主な要因である。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経常一般財源（臨時財政対策債含む）の増加は、臨時財政対策債の増が主な要因である。</a:t>
          </a: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9" name="直線コネクタ 35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0" name="テキスト ボックス 35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1" name="直線コネクタ 36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2" name="テキスト ボックス 36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3" name="直線コネクタ 36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4" name="テキスト ボックス 36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5" name="直線コネクタ 36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6" name="テキスト ボックス 36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7" name="直線コネクタ 36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8" name="テキスト ボックス 36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123190</xdr:rowOff>
    </xdr:from>
    <xdr:to>
      <xdr:col>24</xdr:col>
      <xdr:colOff>25400</xdr:colOff>
      <xdr:row>81</xdr:row>
      <xdr:rowOff>1270</xdr:rowOff>
    </xdr:to>
    <xdr:cxnSp macro="">
      <xdr:nvCxnSpPr>
        <xdr:cNvPr id="372" name="直線コネクタ 371"/>
        <xdr:cNvCxnSpPr/>
      </xdr:nvCxnSpPr>
      <xdr:spPr>
        <a:xfrm flipV="1">
          <a:off x="4826000" y="1263904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73"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74" name="直線コネクタ 373"/>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38117</xdr:rowOff>
    </xdr:from>
    <xdr:ext cx="762000" cy="259045"/>
    <xdr:sp macro="" textlink="">
      <xdr:nvSpPr>
        <xdr:cNvPr id="375" name="公債費最大値テキスト"/>
        <xdr:cNvSpPr txBox="1"/>
      </xdr:nvSpPr>
      <xdr:spPr>
        <a:xfrm>
          <a:off x="4914900" y="1238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123190</xdr:rowOff>
    </xdr:from>
    <xdr:to>
      <xdr:col>24</xdr:col>
      <xdr:colOff>114300</xdr:colOff>
      <xdr:row>73</xdr:row>
      <xdr:rowOff>123190</xdr:rowOff>
    </xdr:to>
    <xdr:cxnSp macro="">
      <xdr:nvCxnSpPr>
        <xdr:cNvPr id="376" name="直線コネクタ 375"/>
        <xdr:cNvCxnSpPr/>
      </xdr:nvCxnSpPr>
      <xdr:spPr>
        <a:xfrm>
          <a:off x="4737100" y="1263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16510</xdr:rowOff>
    </xdr:from>
    <xdr:to>
      <xdr:col>24</xdr:col>
      <xdr:colOff>25400</xdr:colOff>
      <xdr:row>75</xdr:row>
      <xdr:rowOff>24130</xdr:rowOff>
    </xdr:to>
    <xdr:cxnSp macro="">
      <xdr:nvCxnSpPr>
        <xdr:cNvPr id="377" name="直線コネクタ 376"/>
        <xdr:cNvCxnSpPr/>
      </xdr:nvCxnSpPr>
      <xdr:spPr>
        <a:xfrm flipV="1">
          <a:off x="3987800" y="128752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17797</xdr:rowOff>
    </xdr:from>
    <xdr:ext cx="762000" cy="259045"/>
    <xdr:sp macro="" textlink="">
      <xdr:nvSpPr>
        <xdr:cNvPr id="378" name="公債費平均値テキスト"/>
        <xdr:cNvSpPr txBox="1"/>
      </xdr:nvSpPr>
      <xdr:spPr>
        <a:xfrm>
          <a:off x="4914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79" name="フローチャート: 判断 378"/>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8890</xdr:rowOff>
    </xdr:from>
    <xdr:to>
      <xdr:col>19</xdr:col>
      <xdr:colOff>187325</xdr:colOff>
      <xdr:row>75</xdr:row>
      <xdr:rowOff>24130</xdr:rowOff>
    </xdr:to>
    <xdr:cxnSp macro="">
      <xdr:nvCxnSpPr>
        <xdr:cNvPr id="380" name="直線コネクタ 379"/>
        <xdr:cNvCxnSpPr/>
      </xdr:nvCxnSpPr>
      <xdr:spPr>
        <a:xfrm>
          <a:off x="3098800" y="128676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53339</xdr:rowOff>
    </xdr:from>
    <xdr:to>
      <xdr:col>20</xdr:col>
      <xdr:colOff>38100</xdr:colOff>
      <xdr:row>76</xdr:row>
      <xdr:rowOff>154939</xdr:rowOff>
    </xdr:to>
    <xdr:sp macro="" textlink="">
      <xdr:nvSpPr>
        <xdr:cNvPr id="381" name="フローチャート: 判断 380"/>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139716</xdr:rowOff>
    </xdr:from>
    <xdr:ext cx="736600" cy="259045"/>
    <xdr:sp macro="" textlink="">
      <xdr:nvSpPr>
        <xdr:cNvPr id="382" name="テキスト ボックス 381"/>
        <xdr:cNvSpPr txBox="1"/>
      </xdr:nvSpPr>
      <xdr:spPr>
        <a:xfrm>
          <a:off x="3606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8890</xdr:rowOff>
    </xdr:from>
    <xdr:to>
      <xdr:col>15</xdr:col>
      <xdr:colOff>98425</xdr:colOff>
      <xdr:row>75</xdr:row>
      <xdr:rowOff>161289</xdr:rowOff>
    </xdr:to>
    <xdr:cxnSp macro="">
      <xdr:nvCxnSpPr>
        <xdr:cNvPr id="383" name="直線コネクタ 382"/>
        <xdr:cNvCxnSpPr/>
      </xdr:nvCxnSpPr>
      <xdr:spPr>
        <a:xfrm flipV="1">
          <a:off x="2209800" y="12867640"/>
          <a:ext cx="889000" cy="152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83820</xdr:rowOff>
    </xdr:from>
    <xdr:to>
      <xdr:col>15</xdr:col>
      <xdr:colOff>149225</xdr:colOff>
      <xdr:row>77</xdr:row>
      <xdr:rowOff>13970</xdr:rowOff>
    </xdr:to>
    <xdr:sp macro="" textlink="">
      <xdr:nvSpPr>
        <xdr:cNvPr id="384" name="フローチャート: 判断 383"/>
        <xdr:cNvSpPr/>
      </xdr:nvSpPr>
      <xdr:spPr>
        <a:xfrm>
          <a:off x="3048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170197</xdr:rowOff>
    </xdr:from>
    <xdr:ext cx="762000" cy="259045"/>
    <xdr:sp macro="" textlink="">
      <xdr:nvSpPr>
        <xdr:cNvPr id="385" name="テキスト ボックス 384"/>
        <xdr:cNvSpPr txBox="1"/>
      </xdr:nvSpPr>
      <xdr:spPr>
        <a:xfrm>
          <a:off x="2717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161289</xdr:rowOff>
    </xdr:from>
    <xdr:to>
      <xdr:col>11</xdr:col>
      <xdr:colOff>9525</xdr:colOff>
      <xdr:row>76</xdr:row>
      <xdr:rowOff>81280</xdr:rowOff>
    </xdr:to>
    <xdr:cxnSp macro="">
      <xdr:nvCxnSpPr>
        <xdr:cNvPr id="386" name="直線コネクタ 385"/>
        <xdr:cNvCxnSpPr/>
      </xdr:nvCxnSpPr>
      <xdr:spPr>
        <a:xfrm flipV="1">
          <a:off x="1320800" y="1302003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26670</xdr:rowOff>
    </xdr:from>
    <xdr:to>
      <xdr:col>11</xdr:col>
      <xdr:colOff>60325</xdr:colOff>
      <xdr:row>77</xdr:row>
      <xdr:rowOff>128270</xdr:rowOff>
    </xdr:to>
    <xdr:sp macro="" textlink="">
      <xdr:nvSpPr>
        <xdr:cNvPr id="387" name="フローチャート: 判断 386"/>
        <xdr:cNvSpPr/>
      </xdr:nvSpPr>
      <xdr:spPr>
        <a:xfrm>
          <a:off x="2159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113047</xdr:rowOff>
    </xdr:from>
    <xdr:ext cx="762000" cy="259045"/>
    <xdr:sp macro="" textlink="">
      <xdr:nvSpPr>
        <xdr:cNvPr id="388" name="テキスト ボックス 387"/>
        <xdr:cNvSpPr txBox="1"/>
      </xdr:nvSpPr>
      <xdr:spPr>
        <a:xfrm>
          <a:off x="1828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49530</xdr:rowOff>
    </xdr:from>
    <xdr:to>
      <xdr:col>6</xdr:col>
      <xdr:colOff>171450</xdr:colOff>
      <xdr:row>77</xdr:row>
      <xdr:rowOff>151130</xdr:rowOff>
    </xdr:to>
    <xdr:sp macro="" textlink="">
      <xdr:nvSpPr>
        <xdr:cNvPr id="389" name="フローチャート: 判断 388"/>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135907</xdr:rowOff>
    </xdr:from>
    <xdr:ext cx="762000" cy="259045"/>
    <xdr:sp macro="" textlink="">
      <xdr:nvSpPr>
        <xdr:cNvPr id="390" name="テキスト ボックス 389"/>
        <xdr:cNvSpPr txBox="1"/>
      </xdr:nvSpPr>
      <xdr:spPr>
        <a:xfrm>
          <a:off x="939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96" name="楕円 395"/>
        <xdr:cNvSpPr/>
      </xdr:nvSpPr>
      <xdr:spPr>
        <a:xfrm>
          <a:off x="47752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153687</xdr:rowOff>
    </xdr:from>
    <xdr:ext cx="762000" cy="259045"/>
    <xdr:sp macro="" textlink="">
      <xdr:nvSpPr>
        <xdr:cNvPr id="397" name="公債費該当値テキスト"/>
        <xdr:cNvSpPr txBox="1"/>
      </xdr:nvSpPr>
      <xdr:spPr>
        <a:xfrm>
          <a:off x="49149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144780</xdr:rowOff>
    </xdr:from>
    <xdr:to>
      <xdr:col>20</xdr:col>
      <xdr:colOff>38100</xdr:colOff>
      <xdr:row>75</xdr:row>
      <xdr:rowOff>74930</xdr:rowOff>
    </xdr:to>
    <xdr:sp macro="" textlink="">
      <xdr:nvSpPr>
        <xdr:cNvPr id="398" name="楕円 397"/>
        <xdr:cNvSpPr/>
      </xdr:nvSpPr>
      <xdr:spPr>
        <a:xfrm>
          <a:off x="3937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85107</xdr:rowOff>
    </xdr:from>
    <xdr:ext cx="736600" cy="259045"/>
    <xdr:sp macro="" textlink="">
      <xdr:nvSpPr>
        <xdr:cNvPr id="399" name="テキスト ボックス 398"/>
        <xdr:cNvSpPr txBox="1"/>
      </xdr:nvSpPr>
      <xdr:spPr>
        <a:xfrm>
          <a:off x="3606800" y="1260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129540</xdr:rowOff>
    </xdr:from>
    <xdr:to>
      <xdr:col>15</xdr:col>
      <xdr:colOff>149225</xdr:colOff>
      <xdr:row>75</xdr:row>
      <xdr:rowOff>59690</xdr:rowOff>
    </xdr:to>
    <xdr:sp macro="" textlink="">
      <xdr:nvSpPr>
        <xdr:cNvPr id="400" name="楕円 399"/>
        <xdr:cNvSpPr/>
      </xdr:nvSpPr>
      <xdr:spPr>
        <a:xfrm>
          <a:off x="3048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69867</xdr:rowOff>
    </xdr:from>
    <xdr:ext cx="762000" cy="259045"/>
    <xdr:sp macro="" textlink="">
      <xdr:nvSpPr>
        <xdr:cNvPr id="401" name="テキスト ボックス 400"/>
        <xdr:cNvSpPr txBox="1"/>
      </xdr:nvSpPr>
      <xdr:spPr>
        <a:xfrm>
          <a:off x="2717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110490</xdr:rowOff>
    </xdr:from>
    <xdr:to>
      <xdr:col>11</xdr:col>
      <xdr:colOff>60325</xdr:colOff>
      <xdr:row>76</xdr:row>
      <xdr:rowOff>40639</xdr:rowOff>
    </xdr:to>
    <xdr:sp macro="" textlink="">
      <xdr:nvSpPr>
        <xdr:cNvPr id="402" name="楕円 401"/>
        <xdr:cNvSpPr/>
      </xdr:nvSpPr>
      <xdr:spPr>
        <a:xfrm>
          <a:off x="2159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50817</xdr:rowOff>
    </xdr:from>
    <xdr:ext cx="762000" cy="259045"/>
    <xdr:sp macro="" textlink="">
      <xdr:nvSpPr>
        <xdr:cNvPr id="403" name="テキスト ボックス 402"/>
        <xdr:cNvSpPr txBox="1"/>
      </xdr:nvSpPr>
      <xdr:spPr>
        <a:xfrm>
          <a:off x="1828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404" name="楕円 403"/>
        <xdr:cNvSpPr/>
      </xdr:nvSpPr>
      <xdr:spPr>
        <a:xfrm>
          <a:off x="1270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142257</xdr:rowOff>
    </xdr:from>
    <xdr:ext cx="762000" cy="259045"/>
    <xdr:sp macro="" textlink="">
      <xdr:nvSpPr>
        <xdr:cNvPr id="405" name="テキスト ボックス 404"/>
        <xdr:cNvSpPr txBox="1"/>
      </xdr:nvSpPr>
      <xdr:spPr>
        <a:xfrm>
          <a:off x="939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en-US" altLang="ja-JP" sz="1100" b="0" i="0" baseline="0">
              <a:solidFill>
                <a:sysClr val="windowText" lastClr="000000"/>
              </a:solidFill>
              <a:latin typeface="ＭＳ Ｐゴシック" pitchFamily="50" charset="-128"/>
              <a:ea typeface="ＭＳ Ｐゴシック" pitchFamily="50" charset="-128"/>
              <a:cs typeface="+mn-cs"/>
            </a:rPr>
            <a:t>    </a:t>
          </a:r>
          <a:r>
            <a:rPr lang="ja-JP" altLang="ja-JP" sz="1100" b="0" i="0" baseline="0">
              <a:solidFill>
                <a:sysClr val="windowText" lastClr="000000"/>
              </a:solidFill>
              <a:latin typeface="ＭＳ Ｐゴシック" pitchFamily="50" charset="-128"/>
              <a:ea typeface="ＭＳ Ｐゴシック" pitchFamily="50" charset="-128"/>
              <a:cs typeface="+mn-cs"/>
            </a:rPr>
            <a:t>公債費以外の経常収支比率が、前年度に対して</a:t>
          </a:r>
          <a:r>
            <a:rPr lang="ja-JP" altLang="en-US" sz="1100" b="0" i="0" baseline="0">
              <a:solidFill>
                <a:sysClr val="windowText" lastClr="000000"/>
              </a:solidFill>
              <a:latin typeface="ＭＳ Ｐゴシック" pitchFamily="50" charset="-128"/>
              <a:ea typeface="ＭＳ Ｐゴシック" pitchFamily="50" charset="-128"/>
              <a:cs typeface="+mn-cs"/>
            </a:rPr>
            <a:t>１</a:t>
          </a:r>
          <a:r>
            <a:rPr lang="ja-JP" altLang="ja-JP" sz="1100" b="0" i="0" baseline="0">
              <a:solidFill>
                <a:sysClr val="windowText" lastClr="000000"/>
              </a:solidFill>
              <a:latin typeface="ＭＳ Ｐゴシック" pitchFamily="50" charset="-128"/>
              <a:ea typeface="ＭＳ Ｐゴシック" pitchFamily="50" charset="-128"/>
              <a:cs typeface="+mn-cs"/>
            </a:rPr>
            <a:t>．</a:t>
          </a:r>
          <a:r>
            <a:rPr lang="ja-JP" altLang="en-US" sz="1100" b="0" i="0" baseline="0">
              <a:solidFill>
                <a:sysClr val="windowText" lastClr="000000"/>
              </a:solidFill>
              <a:latin typeface="ＭＳ Ｐゴシック" pitchFamily="50" charset="-128"/>
              <a:ea typeface="ＭＳ Ｐゴシック" pitchFamily="50" charset="-128"/>
              <a:cs typeface="+mn-cs"/>
            </a:rPr>
            <a:t>８</a:t>
          </a:r>
          <a:r>
            <a:rPr lang="ja-JP" altLang="ja-JP" sz="1100" b="0" i="0" baseline="0">
              <a:solidFill>
                <a:sysClr val="windowText" lastClr="000000"/>
              </a:solidFill>
              <a:latin typeface="ＭＳ Ｐゴシック" pitchFamily="50" charset="-128"/>
              <a:ea typeface="ＭＳ Ｐゴシック" pitchFamily="50" charset="-128"/>
              <a:cs typeface="+mn-cs"/>
            </a:rPr>
            <a:t>ポイント</a:t>
          </a:r>
          <a:r>
            <a:rPr lang="ja-JP" altLang="en-US" sz="1100" b="0" i="0" baseline="0">
              <a:solidFill>
                <a:sysClr val="windowText" lastClr="000000"/>
              </a:solidFill>
              <a:latin typeface="ＭＳ Ｐゴシック" pitchFamily="50" charset="-128"/>
              <a:ea typeface="ＭＳ Ｐゴシック" pitchFamily="50" charset="-128"/>
              <a:cs typeface="+mn-cs"/>
            </a:rPr>
            <a:t>下回った</a:t>
          </a:r>
          <a:r>
            <a:rPr lang="ja-JP" altLang="ja-JP" sz="1100" b="0" i="0" baseline="0">
              <a:solidFill>
                <a:sysClr val="windowText" lastClr="000000"/>
              </a:solidFill>
              <a:latin typeface="ＭＳ Ｐゴシック" pitchFamily="50" charset="-128"/>
              <a:ea typeface="ＭＳ Ｐゴシック" pitchFamily="50" charset="-128"/>
              <a:cs typeface="+mn-cs"/>
            </a:rPr>
            <a:t>要因としては、</a:t>
          </a:r>
          <a:r>
            <a:rPr lang="ja-JP" altLang="en-US" sz="1100" b="0" i="0" baseline="0">
              <a:solidFill>
                <a:sysClr val="windowText" lastClr="000000"/>
              </a:solidFill>
              <a:latin typeface="ＭＳ Ｐゴシック" pitchFamily="50" charset="-128"/>
              <a:ea typeface="ＭＳ Ｐゴシック" pitchFamily="50" charset="-128"/>
              <a:cs typeface="+mn-cs"/>
            </a:rPr>
            <a:t>その他</a:t>
          </a:r>
          <a:r>
            <a:rPr lang="ja-JP" altLang="ja-JP" sz="1100" b="0" i="0" baseline="0">
              <a:solidFill>
                <a:sysClr val="windowText" lastClr="000000"/>
              </a:solidFill>
              <a:latin typeface="ＭＳ Ｐゴシック" pitchFamily="50" charset="-128"/>
              <a:ea typeface="ＭＳ Ｐゴシック" pitchFamily="50" charset="-128"/>
              <a:cs typeface="+mn-cs"/>
            </a:rPr>
            <a:t>で</a:t>
          </a:r>
          <a:r>
            <a:rPr lang="ja-JP" altLang="en-US" sz="1100" b="0" i="0" baseline="0">
              <a:solidFill>
                <a:sysClr val="windowText" lastClr="000000"/>
              </a:solidFill>
              <a:latin typeface="ＭＳ Ｐゴシック" pitchFamily="50" charset="-128"/>
              <a:ea typeface="ＭＳ Ｐゴシック" pitchFamily="50" charset="-128"/>
              <a:cs typeface="+mn-cs"/>
            </a:rPr>
            <a:t>１</a:t>
          </a:r>
          <a:r>
            <a:rPr lang="ja-JP" altLang="ja-JP" sz="1100" b="0" i="0" baseline="0">
              <a:solidFill>
                <a:sysClr val="windowText" lastClr="000000"/>
              </a:solidFill>
              <a:latin typeface="ＭＳ Ｐゴシック" pitchFamily="50" charset="-128"/>
              <a:ea typeface="ＭＳ Ｐゴシック" pitchFamily="50" charset="-128"/>
              <a:cs typeface="+mn-cs"/>
            </a:rPr>
            <a:t>．</a:t>
          </a:r>
          <a:r>
            <a:rPr lang="ja-JP" altLang="en-US" sz="1100" b="0" i="0" baseline="0">
              <a:solidFill>
                <a:sysClr val="windowText" lastClr="000000"/>
              </a:solidFill>
              <a:latin typeface="ＭＳ Ｐゴシック" pitchFamily="50" charset="-128"/>
              <a:ea typeface="ＭＳ Ｐゴシック" pitchFamily="50" charset="-128"/>
              <a:cs typeface="+mn-cs"/>
            </a:rPr>
            <a:t>０</a:t>
          </a:r>
          <a:r>
            <a:rPr lang="ja-JP" altLang="ja-JP" sz="1100" b="0" i="0" baseline="0">
              <a:solidFill>
                <a:sysClr val="windowText" lastClr="000000"/>
              </a:solidFill>
              <a:latin typeface="ＭＳ Ｐゴシック" pitchFamily="50" charset="-128"/>
              <a:ea typeface="ＭＳ Ｐゴシック" pitchFamily="50" charset="-128"/>
              <a:cs typeface="+mn-cs"/>
            </a:rPr>
            <a:t>ポイント、物件費で０．</a:t>
          </a:r>
          <a:r>
            <a:rPr lang="ja-JP" altLang="en-US" sz="1100" b="0" i="0" baseline="0">
              <a:solidFill>
                <a:sysClr val="windowText" lastClr="000000"/>
              </a:solidFill>
              <a:latin typeface="ＭＳ Ｐゴシック" pitchFamily="50" charset="-128"/>
              <a:ea typeface="ＭＳ Ｐゴシック" pitchFamily="50" charset="-128"/>
              <a:cs typeface="+mn-cs"/>
            </a:rPr>
            <a:t>８改善</a:t>
          </a:r>
          <a:r>
            <a:rPr lang="ja-JP" altLang="ja-JP" sz="1100" b="0" i="0" baseline="0">
              <a:solidFill>
                <a:sysClr val="windowText" lastClr="000000"/>
              </a:solidFill>
              <a:latin typeface="ＭＳ Ｐゴシック" pitchFamily="50" charset="-128"/>
              <a:ea typeface="ＭＳ Ｐゴシック" pitchFamily="50" charset="-128"/>
              <a:cs typeface="+mn-cs"/>
            </a:rPr>
            <a:t>したことなどによる。</a:t>
          </a:r>
          <a:endParaRPr lang="en-US" altLang="ja-JP" sz="1100" b="0" i="0" baseline="0">
            <a:solidFill>
              <a:sysClr val="windowText" lastClr="000000"/>
            </a:solidFill>
            <a:latin typeface="ＭＳ Ｐゴシック" pitchFamily="50" charset="-128"/>
            <a:ea typeface="ＭＳ Ｐゴシック" pitchFamily="50" charset="-128"/>
            <a:cs typeface="+mn-cs"/>
          </a:endParaRPr>
        </a:p>
        <a:p>
          <a:r>
            <a:rPr lang="ja-JP" altLang="ja-JP" sz="1100" b="0" i="0" baseline="0">
              <a:solidFill>
                <a:sysClr val="windowText" lastClr="000000"/>
              </a:solidFill>
              <a:latin typeface="ＭＳ Ｐゴシック" pitchFamily="50" charset="-128"/>
              <a:ea typeface="ＭＳ Ｐゴシック" pitchFamily="50" charset="-128"/>
              <a:cs typeface="+mn-cs"/>
            </a:rPr>
            <a:t>　類似団体平均に比べると</a:t>
          </a:r>
          <a:r>
            <a:rPr lang="ja-JP" altLang="en-US" sz="1100" b="0" i="0" baseline="0">
              <a:solidFill>
                <a:sysClr val="windowText" lastClr="000000"/>
              </a:solidFill>
              <a:latin typeface="ＭＳ Ｐゴシック" pitchFamily="50" charset="-128"/>
              <a:ea typeface="ＭＳ Ｐゴシック" pitchFamily="50" charset="-128"/>
              <a:cs typeface="+mn-cs"/>
            </a:rPr>
            <a:t>３</a:t>
          </a:r>
          <a:r>
            <a:rPr lang="ja-JP" altLang="ja-JP" sz="1100" b="0" i="0" baseline="0">
              <a:solidFill>
                <a:sysClr val="windowText" lastClr="000000"/>
              </a:solidFill>
              <a:latin typeface="ＭＳ Ｐゴシック" pitchFamily="50" charset="-128"/>
              <a:ea typeface="ＭＳ Ｐゴシック" pitchFamily="50" charset="-128"/>
              <a:cs typeface="+mn-cs"/>
            </a:rPr>
            <a:t>．</a:t>
          </a:r>
          <a:r>
            <a:rPr lang="ja-JP" altLang="en-US" sz="1100" b="0" i="0" baseline="0">
              <a:solidFill>
                <a:sysClr val="windowText" lastClr="000000"/>
              </a:solidFill>
              <a:latin typeface="ＭＳ Ｐゴシック" pitchFamily="50" charset="-128"/>
              <a:ea typeface="ＭＳ Ｐゴシック" pitchFamily="50" charset="-128"/>
              <a:cs typeface="+mn-cs"/>
            </a:rPr>
            <a:t>７</a:t>
          </a:r>
          <a:r>
            <a:rPr lang="ja-JP" altLang="ja-JP" sz="1100" b="0" i="0" baseline="0">
              <a:solidFill>
                <a:sysClr val="windowText" lastClr="000000"/>
              </a:solidFill>
              <a:latin typeface="ＭＳ Ｐゴシック" pitchFamily="50" charset="-128"/>
              <a:ea typeface="ＭＳ Ｐゴシック" pitchFamily="50" charset="-128"/>
              <a:cs typeface="+mn-cs"/>
            </a:rPr>
            <a:t>ポイント上回っているが、補助費等や扶助費によるものと考えられる。</a:t>
          </a:r>
          <a:endParaRPr kumimoji="1" lang="ja-JP" altLang="ja-JP" sz="1100">
            <a:solidFill>
              <a:sysClr val="windowText" lastClr="000000"/>
            </a:solidFill>
            <a:latin typeface="ＭＳ Ｐゴシック" pitchFamily="50" charset="-128"/>
            <a:ea typeface="ＭＳ Ｐゴシック" pitchFamily="50" charset="-128"/>
            <a:cs typeface="+mn-cs"/>
          </a:endParaRPr>
        </a:p>
        <a:p>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0" name="直線コネクタ 41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1" name="テキスト ボックス 42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2" name="直線コネクタ 42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3" name="テキスト ボックス 42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4" name="直線コネクタ 42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5" name="テキスト ボックス 42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6" name="直線コネクタ 42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7" name="テキスト ボックス 42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8" name="直線コネクタ 42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9" name="テキスト ボックス 42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62230</xdr:rowOff>
    </xdr:from>
    <xdr:to>
      <xdr:col>82</xdr:col>
      <xdr:colOff>107950</xdr:colOff>
      <xdr:row>80</xdr:row>
      <xdr:rowOff>142239</xdr:rowOff>
    </xdr:to>
    <xdr:cxnSp macro="">
      <xdr:nvCxnSpPr>
        <xdr:cNvPr id="433" name="直線コネクタ 432"/>
        <xdr:cNvCxnSpPr/>
      </xdr:nvCxnSpPr>
      <xdr:spPr>
        <a:xfrm flipV="1">
          <a:off x="16510000" y="12578080"/>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114316</xdr:rowOff>
    </xdr:from>
    <xdr:ext cx="762000" cy="259045"/>
    <xdr:sp macro="" textlink="">
      <xdr:nvSpPr>
        <xdr:cNvPr id="434" name="公債費以外最小値テキスト"/>
        <xdr:cNvSpPr txBox="1"/>
      </xdr:nvSpPr>
      <xdr:spPr>
        <a:xfrm>
          <a:off x="16598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142239</xdr:rowOff>
    </xdr:from>
    <xdr:to>
      <xdr:col>82</xdr:col>
      <xdr:colOff>196850</xdr:colOff>
      <xdr:row>80</xdr:row>
      <xdr:rowOff>142239</xdr:rowOff>
    </xdr:to>
    <xdr:cxnSp macro="">
      <xdr:nvCxnSpPr>
        <xdr:cNvPr id="435" name="直線コネクタ 434"/>
        <xdr:cNvCxnSpPr/>
      </xdr:nvCxnSpPr>
      <xdr:spPr>
        <a:xfrm>
          <a:off x="16421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148607</xdr:rowOff>
    </xdr:from>
    <xdr:ext cx="762000" cy="259045"/>
    <xdr:sp macro="" textlink="">
      <xdr:nvSpPr>
        <xdr:cNvPr id="436" name="公債費以外最大値テキスト"/>
        <xdr:cNvSpPr txBox="1"/>
      </xdr:nvSpPr>
      <xdr:spPr>
        <a:xfrm>
          <a:off x="16598900" y="1232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62230</xdr:rowOff>
    </xdr:from>
    <xdr:to>
      <xdr:col>82</xdr:col>
      <xdr:colOff>196850</xdr:colOff>
      <xdr:row>73</xdr:row>
      <xdr:rowOff>62230</xdr:rowOff>
    </xdr:to>
    <xdr:cxnSp macro="">
      <xdr:nvCxnSpPr>
        <xdr:cNvPr id="437" name="直線コネクタ 436"/>
        <xdr:cNvCxnSpPr/>
      </xdr:nvCxnSpPr>
      <xdr:spPr>
        <a:xfrm>
          <a:off x="16421100" y="12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142239</xdr:rowOff>
    </xdr:from>
    <xdr:to>
      <xdr:col>82</xdr:col>
      <xdr:colOff>107950</xdr:colOff>
      <xdr:row>79</xdr:row>
      <xdr:rowOff>107950</xdr:rowOff>
    </xdr:to>
    <xdr:cxnSp macro="">
      <xdr:nvCxnSpPr>
        <xdr:cNvPr id="438" name="直線コネクタ 437"/>
        <xdr:cNvCxnSpPr/>
      </xdr:nvCxnSpPr>
      <xdr:spPr>
        <a:xfrm flipV="1">
          <a:off x="15671800" y="13515339"/>
          <a:ext cx="8382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168927</xdr:rowOff>
    </xdr:from>
    <xdr:ext cx="762000" cy="259045"/>
    <xdr:sp macro="" textlink="">
      <xdr:nvSpPr>
        <xdr:cNvPr id="439" name="公債費以外平均値テキスト"/>
        <xdr:cNvSpPr txBox="1"/>
      </xdr:nvSpPr>
      <xdr:spPr>
        <a:xfrm>
          <a:off x="16598900" y="1302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152400</xdr:rowOff>
    </xdr:from>
    <xdr:to>
      <xdr:col>82</xdr:col>
      <xdr:colOff>158750</xdr:colOff>
      <xdr:row>77</xdr:row>
      <xdr:rowOff>82550</xdr:rowOff>
    </xdr:to>
    <xdr:sp macro="" textlink="">
      <xdr:nvSpPr>
        <xdr:cNvPr id="440" name="フローチャート: 判断 439"/>
        <xdr:cNvSpPr/>
      </xdr:nvSpPr>
      <xdr:spPr>
        <a:xfrm>
          <a:off x="16459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58420</xdr:rowOff>
    </xdr:from>
    <xdr:to>
      <xdr:col>78</xdr:col>
      <xdr:colOff>69850</xdr:colOff>
      <xdr:row>79</xdr:row>
      <xdr:rowOff>107950</xdr:rowOff>
    </xdr:to>
    <xdr:cxnSp macro="">
      <xdr:nvCxnSpPr>
        <xdr:cNvPr id="441" name="直線コネクタ 440"/>
        <xdr:cNvCxnSpPr/>
      </xdr:nvCxnSpPr>
      <xdr:spPr>
        <a:xfrm>
          <a:off x="14782800" y="1343152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42" name="フローチャート: 判断 441"/>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43" name="テキスト ボックス 442"/>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58420</xdr:rowOff>
    </xdr:from>
    <xdr:to>
      <xdr:col>73</xdr:col>
      <xdr:colOff>180975</xdr:colOff>
      <xdr:row>78</xdr:row>
      <xdr:rowOff>66039</xdr:rowOff>
    </xdr:to>
    <xdr:cxnSp macro="">
      <xdr:nvCxnSpPr>
        <xdr:cNvPr id="444" name="直線コネクタ 443"/>
        <xdr:cNvCxnSpPr/>
      </xdr:nvCxnSpPr>
      <xdr:spPr>
        <a:xfrm flipV="1">
          <a:off x="13893800" y="134315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64770</xdr:rowOff>
    </xdr:from>
    <xdr:to>
      <xdr:col>74</xdr:col>
      <xdr:colOff>31750</xdr:colOff>
      <xdr:row>75</xdr:row>
      <xdr:rowOff>166370</xdr:rowOff>
    </xdr:to>
    <xdr:sp macro="" textlink="">
      <xdr:nvSpPr>
        <xdr:cNvPr id="445" name="フローチャート: 判断 444"/>
        <xdr:cNvSpPr/>
      </xdr:nvSpPr>
      <xdr:spPr>
        <a:xfrm>
          <a:off x="14732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5097</xdr:rowOff>
    </xdr:from>
    <xdr:ext cx="762000" cy="259045"/>
    <xdr:sp macro="" textlink="">
      <xdr:nvSpPr>
        <xdr:cNvPr id="446" name="テキスト ボックス 445"/>
        <xdr:cNvSpPr txBox="1"/>
      </xdr:nvSpPr>
      <xdr:spPr>
        <a:xfrm>
          <a:off x="14401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127000</xdr:rowOff>
    </xdr:from>
    <xdr:to>
      <xdr:col>69</xdr:col>
      <xdr:colOff>92075</xdr:colOff>
      <xdr:row>78</xdr:row>
      <xdr:rowOff>66039</xdr:rowOff>
    </xdr:to>
    <xdr:cxnSp macro="">
      <xdr:nvCxnSpPr>
        <xdr:cNvPr id="447" name="直線コネクタ 446"/>
        <xdr:cNvCxnSpPr/>
      </xdr:nvCxnSpPr>
      <xdr:spPr>
        <a:xfrm>
          <a:off x="13004800" y="13157200"/>
          <a:ext cx="889000" cy="28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57150</xdr:rowOff>
    </xdr:from>
    <xdr:to>
      <xdr:col>69</xdr:col>
      <xdr:colOff>142875</xdr:colOff>
      <xdr:row>75</xdr:row>
      <xdr:rowOff>158750</xdr:rowOff>
    </xdr:to>
    <xdr:sp macro="" textlink="">
      <xdr:nvSpPr>
        <xdr:cNvPr id="448" name="フローチャート: 判断 447"/>
        <xdr:cNvSpPr/>
      </xdr:nvSpPr>
      <xdr:spPr>
        <a:xfrm>
          <a:off x="13843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168927</xdr:rowOff>
    </xdr:from>
    <xdr:ext cx="762000" cy="259045"/>
    <xdr:sp macro="" textlink="">
      <xdr:nvSpPr>
        <xdr:cNvPr id="449" name="テキスト ボックス 448"/>
        <xdr:cNvSpPr txBox="1"/>
      </xdr:nvSpPr>
      <xdr:spPr>
        <a:xfrm>
          <a:off x="13512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121920</xdr:rowOff>
    </xdr:from>
    <xdr:to>
      <xdr:col>65</xdr:col>
      <xdr:colOff>53975</xdr:colOff>
      <xdr:row>75</xdr:row>
      <xdr:rowOff>52070</xdr:rowOff>
    </xdr:to>
    <xdr:sp macro="" textlink="">
      <xdr:nvSpPr>
        <xdr:cNvPr id="450" name="フローチャート: 判断 449"/>
        <xdr:cNvSpPr/>
      </xdr:nvSpPr>
      <xdr:spPr>
        <a:xfrm>
          <a:off x="12954000" y="1280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62247</xdr:rowOff>
    </xdr:from>
    <xdr:ext cx="762000" cy="259045"/>
    <xdr:sp macro="" textlink="">
      <xdr:nvSpPr>
        <xdr:cNvPr id="451" name="テキスト ボックス 450"/>
        <xdr:cNvSpPr txBox="1"/>
      </xdr:nvSpPr>
      <xdr:spPr>
        <a:xfrm>
          <a:off x="12623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91439</xdr:rowOff>
    </xdr:from>
    <xdr:to>
      <xdr:col>82</xdr:col>
      <xdr:colOff>158750</xdr:colOff>
      <xdr:row>79</xdr:row>
      <xdr:rowOff>21589</xdr:rowOff>
    </xdr:to>
    <xdr:sp macro="" textlink="">
      <xdr:nvSpPr>
        <xdr:cNvPr id="457" name="楕円 456"/>
        <xdr:cNvSpPr/>
      </xdr:nvSpPr>
      <xdr:spPr>
        <a:xfrm>
          <a:off x="164592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63516</xdr:rowOff>
    </xdr:from>
    <xdr:ext cx="762000" cy="259045"/>
    <xdr:sp macro="" textlink="">
      <xdr:nvSpPr>
        <xdr:cNvPr id="458" name="公債費以外該当値テキスト"/>
        <xdr:cNvSpPr txBox="1"/>
      </xdr:nvSpPr>
      <xdr:spPr>
        <a:xfrm>
          <a:off x="165989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57150</xdr:rowOff>
    </xdr:from>
    <xdr:to>
      <xdr:col>78</xdr:col>
      <xdr:colOff>120650</xdr:colOff>
      <xdr:row>79</xdr:row>
      <xdr:rowOff>158750</xdr:rowOff>
    </xdr:to>
    <xdr:sp macro="" textlink="">
      <xdr:nvSpPr>
        <xdr:cNvPr id="459" name="楕円 458"/>
        <xdr:cNvSpPr/>
      </xdr:nvSpPr>
      <xdr:spPr>
        <a:xfrm>
          <a:off x="15621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143527</xdr:rowOff>
    </xdr:from>
    <xdr:ext cx="736600" cy="259045"/>
    <xdr:sp macro="" textlink="">
      <xdr:nvSpPr>
        <xdr:cNvPr id="460" name="テキスト ボックス 459"/>
        <xdr:cNvSpPr txBox="1"/>
      </xdr:nvSpPr>
      <xdr:spPr>
        <a:xfrm>
          <a:off x="15290800" y="1368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7620</xdr:rowOff>
    </xdr:from>
    <xdr:to>
      <xdr:col>74</xdr:col>
      <xdr:colOff>31750</xdr:colOff>
      <xdr:row>78</xdr:row>
      <xdr:rowOff>109220</xdr:rowOff>
    </xdr:to>
    <xdr:sp macro="" textlink="">
      <xdr:nvSpPr>
        <xdr:cNvPr id="461" name="楕円 460"/>
        <xdr:cNvSpPr/>
      </xdr:nvSpPr>
      <xdr:spPr>
        <a:xfrm>
          <a:off x="14732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93997</xdr:rowOff>
    </xdr:from>
    <xdr:ext cx="762000" cy="259045"/>
    <xdr:sp macro="" textlink="">
      <xdr:nvSpPr>
        <xdr:cNvPr id="462" name="テキスト ボックス 461"/>
        <xdr:cNvSpPr txBox="1"/>
      </xdr:nvSpPr>
      <xdr:spPr>
        <a:xfrm>
          <a:off x="14401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15239</xdr:rowOff>
    </xdr:from>
    <xdr:to>
      <xdr:col>69</xdr:col>
      <xdr:colOff>142875</xdr:colOff>
      <xdr:row>78</xdr:row>
      <xdr:rowOff>116839</xdr:rowOff>
    </xdr:to>
    <xdr:sp macro="" textlink="">
      <xdr:nvSpPr>
        <xdr:cNvPr id="463" name="楕円 462"/>
        <xdr:cNvSpPr/>
      </xdr:nvSpPr>
      <xdr:spPr>
        <a:xfrm>
          <a:off x="13843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101616</xdr:rowOff>
    </xdr:from>
    <xdr:ext cx="762000" cy="259045"/>
    <xdr:sp macro="" textlink="">
      <xdr:nvSpPr>
        <xdr:cNvPr id="464" name="テキスト ボックス 463"/>
        <xdr:cNvSpPr txBox="1"/>
      </xdr:nvSpPr>
      <xdr:spPr>
        <a:xfrm>
          <a:off x="13512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65" name="楕円 464"/>
        <xdr:cNvSpPr/>
      </xdr:nvSpPr>
      <xdr:spPr>
        <a:xfrm>
          <a:off x="12954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162577</xdr:rowOff>
    </xdr:from>
    <xdr:ext cx="762000" cy="259045"/>
    <xdr:sp macro="" textlink="">
      <xdr:nvSpPr>
        <xdr:cNvPr id="466" name="テキスト ボックス 465"/>
        <xdr:cNvSpPr txBox="1"/>
      </xdr:nvSpPr>
      <xdr:spPr>
        <a:xfrm>
          <a:off x="12623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東京都小平市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101656</xdr:rowOff>
    </xdr:from>
    <xdr:to>
      <xdr:col>29</xdr:col>
      <xdr:colOff>127000</xdr:colOff>
      <xdr:row>20</xdr:row>
      <xdr:rowOff>105085</xdr:rowOff>
    </xdr:to>
    <xdr:cxnSp macro="">
      <xdr:nvCxnSpPr>
        <xdr:cNvPr id="43" name="直線コネクタ 42"/>
        <xdr:cNvCxnSpPr/>
      </xdr:nvCxnSpPr>
      <xdr:spPr bwMode="auto">
        <a:xfrm flipV="1">
          <a:off x="5651500" y="2035231"/>
          <a:ext cx="0" cy="15464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77162</xdr:rowOff>
    </xdr:from>
    <xdr:ext cx="762000" cy="259045"/>
    <xdr:sp macro="" textlink="">
      <xdr:nvSpPr>
        <xdr:cNvPr id="44" name="人口1人当たり決算額の推移最小値テキスト130"/>
        <xdr:cNvSpPr txBox="1"/>
      </xdr:nvSpPr>
      <xdr:spPr>
        <a:xfrm>
          <a:off x="5740400" y="3553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105085</xdr:rowOff>
    </xdr:from>
    <xdr:to>
      <xdr:col>30</xdr:col>
      <xdr:colOff>25400</xdr:colOff>
      <xdr:row>20</xdr:row>
      <xdr:rowOff>105085</xdr:rowOff>
    </xdr:to>
    <xdr:cxnSp macro="">
      <xdr:nvCxnSpPr>
        <xdr:cNvPr id="45" name="直線コネクタ 44"/>
        <xdr:cNvCxnSpPr/>
      </xdr:nvCxnSpPr>
      <xdr:spPr bwMode="auto">
        <a:xfrm>
          <a:off x="5562600" y="35817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16583</xdr:rowOff>
    </xdr:from>
    <xdr:ext cx="762000" cy="259045"/>
    <xdr:sp macro="" textlink="">
      <xdr:nvSpPr>
        <xdr:cNvPr id="46" name="人口1人当たり決算額の推移最大値テキスト130"/>
        <xdr:cNvSpPr txBox="1"/>
      </xdr:nvSpPr>
      <xdr:spPr>
        <a:xfrm>
          <a:off x="5740400" y="1778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101656</xdr:rowOff>
    </xdr:from>
    <xdr:to>
      <xdr:col>30</xdr:col>
      <xdr:colOff>25400</xdr:colOff>
      <xdr:row>11</xdr:row>
      <xdr:rowOff>101656</xdr:rowOff>
    </xdr:to>
    <xdr:cxnSp macro="">
      <xdr:nvCxnSpPr>
        <xdr:cNvPr id="47" name="直線コネクタ 46"/>
        <xdr:cNvCxnSpPr/>
      </xdr:nvCxnSpPr>
      <xdr:spPr bwMode="auto">
        <a:xfrm>
          <a:off x="5562600" y="20352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88443</xdr:rowOff>
    </xdr:from>
    <xdr:to>
      <xdr:col>29</xdr:col>
      <xdr:colOff>127000</xdr:colOff>
      <xdr:row>19</xdr:row>
      <xdr:rowOff>104170</xdr:rowOff>
    </xdr:to>
    <xdr:cxnSp macro="">
      <xdr:nvCxnSpPr>
        <xdr:cNvPr id="48" name="直線コネクタ 47"/>
        <xdr:cNvCxnSpPr/>
      </xdr:nvCxnSpPr>
      <xdr:spPr bwMode="auto">
        <a:xfrm flipV="1">
          <a:off x="5003800" y="3393618"/>
          <a:ext cx="647700" cy="157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102953</xdr:rowOff>
    </xdr:from>
    <xdr:ext cx="762000" cy="259045"/>
    <xdr:sp macro="" textlink="">
      <xdr:nvSpPr>
        <xdr:cNvPr id="49" name="人口1人当たり決算額の推移平均値テキスト130"/>
        <xdr:cNvSpPr txBox="1"/>
      </xdr:nvSpPr>
      <xdr:spPr>
        <a:xfrm>
          <a:off x="5740400" y="27223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86426</xdr:rowOff>
    </xdr:from>
    <xdr:to>
      <xdr:col>29</xdr:col>
      <xdr:colOff>177800</xdr:colOff>
      <xdr:row>17</xdr:row>
      <xdr:rowOff>16576</xdr:rowOff>
    </xdr:to>
    <xdr:sp macro="" textlink="">
      <xdr:nvSpPr>
        <xdr:cNvPr id="50" name="フローチャート: 判断 49"/>
        <xdr:cNvSpPr/>
      </xdr:nvSpPr>
      <xdr:spPr bwMode="auto">
        <a:xfrm>
          <a:off x="5600700" y="2877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104170</xdr:rowOff>
    </xdr:from>
    <xdr:to>
      <xdr:col>26</xdr:col>
      <xdr:colOff>50800</xdr:colOff>
      <xdr:row>19</xdr:row>
      <xdr:rowOff>119258</xdr:rowOff>
    </xdr:to>
    <xdr:cxnSp macro="">
      <xdr:nvCxnSpPr>
        <xdr:cNvPr id="51" name="直線コネクタ 50"/>
        <xdr:cNvCxnSpPr/>
      </xdr:nvCxnSpPr>
      <xdr:spPr bwMode="auto">
        <a:xfrm flipV="1">
          <a:off x="4305300" y="3409345"/>
          <a:ext cx="698500" cy="150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106177</xdr:rowOff>
    </xdr:from>
    <xdr:to>
      <xdr:col>26</xdr:col>
      <xdr:colOff>101600</xdr:colOff>
      <xdr:row>17</xdr:row>
      <xdr:rowOff>36327</xdr:rowOff>
    </xdr:to>
    <xdr:sp macro="" textlink="">
      <xdr:nvSpPr>
        <xdr:cNvPr id="52" name="フローチャート: 判断 51"/>
        <xdr:cNvSpPr/>
      </xdr:nvSpPr>
      <xdr:spPr bwMode="auto">
        <a:xfrm>
          <a:off x="4953000" y="28970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46504</xdr:rowOff>
    </xdr:from>
    <xdr:ext cx="736600" cy="259045"/>
    <xdr:sp macro="" textlink="">
      <xdr:nvSpPr>
        <xdr:cNvPr id="53" name="テキスト ボックス 52"/>
        <xdr:cNvSpPr txBox="1"/>
      </xdr:nvSpPr>
      <xdr:spPr>
        <a:xfrm>
          <a:off x="4622800" y="2665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119258</xdr:rowOff>
    </xdr:from>
    <xdr:to>
      <xdr:col>22</xdr:col>
      <xdr:colOff>114300</xdr:colOff>
      <xdr:row>20</xdr:row>
      <xdr:rowOff>23063</xdr:rowOff>
    </xdr:to>
    <xdr:cxnSp macro="">
      <xdr:nvCxnSpPr>
        <xdr:cNvPr id="54" name="直線コネクタ 53"/>
        <xdr:cNvCxnSpPr/>
      </xdr:nvCxnSpPr>
      <xdr:spPr bwMode="auto">
        <a:xfrm flipV="1">
          <a:off x="3606800" y="3424433"/>
          <a:ext cx="698500" cy="752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6736</xdr:rowOff>
    </xdr:from>
    <xdr:to>
      <xdr:col>22</xdr:col>
      <xdr:colOff>165100</xdr:colOff>
      <xdr:row>17</xdr:row>
      <xdr:rowOff>108336</xdr:rowOff>
    </xdr:to>
    <xdr:sp macro="" textlink="">
      <xdr:nvSpPr>
        <xdr:cNvPr id="55" name="フローチャート: 判断 54"/>
        <xdr:cNvSpPr/>
      </xdr:nvSpPr>
      <xdr:spPr bwMode="auto">
        <a:xfrm>
          <a:off x="4254500" y="29690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118513</xdr:rowOff>
    </xdr:from>
    <xdr:ext cx="762000" cy="259045"/>
    <xdr:sp macro="" textlink="">
      <xdr:nvSpPr>
        <xdr:cNvPr id="56" name="テキスト ボックス 55"/>
        <xdr:cNvSpPr txBox="1"/>
      </xdr:nvSpPr>
      <xdr:spPr>
        <a:xfrm>
          <a:off x="3924300" y="2737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16708</xdr:rowOff>
    </xdr:from>
    <xdr:to>
      <xdr:col>18</xdr:col>
      <xdr:colOff>177800</xdr:colOff>
      <xdr:row>20</xdr:row>
      <xdr:rowOff>23063</xdr:rowOff>
    </xdr:to>
    <xdr:cxnSp macro="">
      <xdr:nvCxnSpPr>
        <xdr:cNvPr id="57" name="直線コネクタ 56"/>
        <xdr:cNvCxnSpPr/>
      </xdr:nvCxnSpPr>
      <xdr:spPr bwMode="auto">
        <a:xfrm>
          <a:off x="2908300" y="3493333"/>
          <a:ext cx="698500" cy="63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136489</xdr:rowOff>
    </xdr:from>
    <xdr:to>
      <xdr:col>19</xdr:col>
      <xdr:colOff>38100</xdr:colOff>
      <xdr:row>17</xdr:row>
      <xdr:rowOff>66639</xdr:rowOff>
    </xdr:to>
    <xdr:sp macro="" textlink="">
      <xdr:nvSpPr>
        <xdr:cNvPr id="58" name="フローチャート: 判断 57"/>
        <xdr:cNvSpPr/>
      </xdr:nvSpPr>
      <xdr:spPr bwMode="auto">
        <a:xfrm>
          <a:off x="3556000" y="2927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76816</xdr:rowOff>
    </xdr:from>
    <xdr:ext cx="762000" cy="259045"/>
    <xdr:sp macro="" textlink="">
      <xdr:nvSpPr>
        <xdr:cNvPr id="59" name="テキスト ボックス 58"/>
        <xdr:cNvSpPr txBox="1"/>
      </xdr:nvSpPr>
      <xdr:spPr>
        <a:xfrm>
          <a:off x="3225800" y="269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139690</xdr:rowOff>
    </xdr:from>
    <xdr:to>
      <xdr:col>15</xdr:col>
      <xdr:colOff>101600</xdr:colOff>
      <xdr:row>17</xdr:row>
      <xdr:rowOff>69840</xdr:rowOff>
    </xdr:to>
    <xdr:sp macro="" textlink="">
      <xdr:nvSpPr>
        <xdr:cNvPr id="60" name="フローチャート: 判断 59"/>
        <xdr:cNvSpPr/>
      </xdr:nvSpPr>
      <xdr:spPr bwMode="auto">
        <a:xfrm>
          <a:off x="2857500" y="2930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80017</xdr:rowOff>
    </xdr:from>
    <xdr:ext cx="762000" cy="259045"/>
    <xdr:sp macro="" textlink="">
      <xdr:nvSpPr>
        <xdr:cNvPr id="61" name="テキスト ボックス 60"/>
        <xdr:cNvSpPr txBox="1"/>
      </xdr:nvSpPr>
      <xdr:spPr>
        <a:xfrm>
          <a:off x="2527300" y="269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37643</xdr:rowOff>
    </xdr:from>
    <xdr:to>
      <xdr:col>29</xdr:col>
      <xdr:colOff>177800</xdr:colOff>
      <xdr:row>19</xdr:row>
      <xdr:rowOff>139243</xdr:rowOff>
    </xdr:to>
    <xdr:sp macro="" textlink="">
      <xdr:nvSpPr>
        <xdr:cNvPr id="67" name="楕円 66"/>
        <xdr:cNvSpPr/>
      </xdr:nvSpPr>
      <xdr:spPr bwMode="auto">
        <a:xfrm>
          <a:off x="5600700" y="33428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9720</xdr:rowOff>
    </xdr:from>
    <xdr:ext cx="762000" cy="259045"/>
    <xdr:sp macro="" textlink="">
      <xdr:nvSpPr>
        <xdr:cNvPr id="68" name="人口1人当たり決算額の推移該当値テキスト130"/>
        <xdr:cNvSpPr txBox="1"/>
      </xdr:nvSpPr>
      <xdr:spPr>
        <a:xfrm>
          <a:off x="5740400" y="3314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53370</xdr:rowOff>
    </xdr:from>
    <xdr:to>
      <xdr:col>26</xdr:col>
      <xdr:colOff>101600</xdr:colOff>
      <xdr:row>19</xdr:row>
      <xdr:rowOff>154970</xdr:rowOff>
    </xdr:to>
    <xdr:sp macro="" textlink="">
      <xdr:nvSpPr>
        <xdr:cNvPr id="69" name="楕円 68"/>
        <xdr:cNvSpPr/>
      </xdr:nvSpPr>
      <xdr:spPr bwMode="auto">
        <a:xfrm>
          <a:off x="4953000" y="33585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139747</xdr:rowOff>
    </xdr:from>
    <xdr:ext cx="736600" cy="259045"/>
    <xdr:sp macro="" textlink="">
      <xdr:nvSpPr>
        <xdr:cNvPr id="70" name="テキスト ボックス 69"/>
        <xdr:cNvSpPr txBox="1"/>
      </xdr:nvSpPr>
      <xdr:spPr>
        <a:xfrm>
          <a:off x="4622800" y="3444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68458</xdr:rowOff>
    </xdr:from>
    <xdr:to>
      <xdr:col>22</xdr:col>
      <xdr:colOff>165100</xdr:colOff>
      <xdr:row>19</xdr:row>
      <xdr:rowOff>170058</xdr:rowOff>
    </xdr:to>
    <xdr:sp macro="" textlink="">
      <xdr:nvSpPr>
        <xdr:cNvPr id="71" name="楕円 70"/>
        <xdr:cNvSpPr/>
      </xdr:nvSpPr>
      <xdr:spPr bwMode="auto">
        <a:xfrm>
          <a:off x="4254500" y="3373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154835</xdr:rowOff>
    </xdr:from>
    <xdr:ext cx="762000" cy="259045"/>
    <xdr:sp macro="" textlink="">
      <xdr:nvSpPr>
        <xdr:cNvPr id="72" name="テキスト ボックス 71"/>
        <xdr:cNvSpPr txBox="1"/>
      </xdr:nvSpPr>
      <xdr:spPr>
        <a:xfrm>
          <a:off x="3924300" y="3460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143713</xdr:rowOff>
    </xdr:from>
    <xdr:to>
      <xdr:col>19</xdr:col>
      <xdr:colOff>38100</xdr:colOff>
      <xdr:row>20</xdr:row>
      <xdr:rowOff>73863</xdr:rowOff>
    </xdr:to>
    <xdr:sp macro="" textlink="">
      <xdr:nvSpPr>
        <xdr:cNvPr id="73" name="楕円 72"/>
        <xdr:cNvSpPr/>
      </xdr:nvSpPr>
      <xdr:spPr bwMode="auto">
        <a:xfrm>
          <a:off x="3556000" y="34488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58640</xdr:rowOff>
    </xdr:from>
    <xdr:ext cx="762000" cy="259045"/>
    <xdr:sp macro="" textlink="">
      <xdr:nvSpPr>
        <xdr:cNvPr id="74" name="テキスト ボックス 73"/>
        <xdr:cNvSpPr txBox="1"/>
      </xdr:nvSpPr>
      <xdr:spPr>
        <a:xfrm>
          <a:off x="3225800" y="353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137358</xdr:rowOff>
    </xdr:from>
    <xdr:to>
      <xdr:col>15</xdr:col>
      <xdr:colOff>101600</xdr:colOff>
      <xdr:row>20</xdr:row>
      <xdr:rowOff>67508</xdr:rowOff>
    </xdr:to>
    <xdr:sp macro="" textlink="">
      <xdr:nvSpPr>
        <xdr:cNvPr id="75" name="楕円 74"/>
        <xdr:cNvSpPr/>
      </xdr:nvSpPr>
      <xdr:spPr bwMode="auto">
        <a:xfrm>
          <a:off x="2857500" y="34425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52285</xdr:rowOff>
    </xdr:from>
    <xdr:ext cx="762000" cy="259045"/>
    <xdr:sp macro="" textlink="">
      <xdr:nvSpPr>
        <xdr:cNvPr id="76" name="テキスト ボックス 75"/>
        <xdr:cNvSpPr txBox="1"/>
      </xdr:nvSpPr>
      <xdr:spPr>
        <a:xfrm>
          <a:off x="2527300" y="3528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291135</xdr:rowOff>
    </xdr:from>
    <xdr:to>
      <xdr:col>29</xdr:col>
      <xdr:colOff>127000</xdr:colOff>
      <xdr:row>37</xdr:row>
      <xdr:rowOff>208458</xdr:rowOff>
    </xdr:to>
    <xdr:cxnSp macro="">
      <xdr:nvCxnSpPr>
        <xdr:cNvPr id="104" name="直線コネクタ 103"/>
        <xdr:cNvCxnSpPr/>
      </xdr:nvCxnSpPr>
      <xdr:spPr bwMode="auto">
        <a:xfrm flipV="1">
          <a:off x="5651500" y="6215685"/>
          <a:ext cx="0" cy="11174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180535</xdr:rowOff>
    </xdr:from>
    <xdr:ext cx="762000" cy="259045"/>
    <xdr:sp macro="" textlink="">
      <xdr:nvSpPr>
        <xdr:cNvPr id="105" name="人口1人当たり決算額の推移最小値テキスト445"/>
        <xdr:cNvSpPr txBox="1"/>
      </xdr:nvSpPr>
      <xdr:spPr>
        <a:xfrm>
          <a:off x="5740400" y="7305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208458</xdr:rowOff>
    </xdr:from>
    <xdr:to>
      <xdr:col>30</xdr:col>
      <xdr:colOff>25400</xdr:colOff>
      <xdr:row>37</xdr:row>
      <xdr:rowOff>208458</xdr:rowOff>
    </xdr:to>
    <xdr:cxnSp macro="">
      <xdr:nvCxnSpPr>
        <xdr:cNvPr id="106" name="直線コネクタ 105"/>
        <xdr:cNvCxnSpPr/>
      </xdr:nvCxnSpPr>
      <xdr:spPr bwMode="auto">
        <a:xfrm>
          <a:off x="5562600" y="73331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34612</xdr:rowOff>
    </xdr:from>
    <xdr:ext cx="762000" cy="259045"/>
    <xdr:sp macro="" textlink="">
      <xdr:nvSpPr>
        <xdr:cNvPr id="107" name="人口1人当たり決算額の推移最大値テキスト445"/>
        <xdr:cNvSpPr txBox="1"/>
      </xdr:nvSpPr>
      <xdr:spPr>
        <a:xfrm>
          <a:off x="5740400" y="595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291135</xdr:rowOff>
    </xdr:from>
    <xdr:to>
      <xdr:col>30</xdr:col>
      <xdr:colOff>25400</xdr:colOff>
      <xdr:row>33</xdr:row>
      <xdr:rowOff>291135</xdr:rowOff>
    </xdr:to>
    <xdr:cxnSp macro="">
      <xdr:nvCxnSpPr>
        <xdr:cNvPr id="108" name="直線コネクタ 107"/>
        <xdr:cNvCxnSpPr/>
      </xdr:nvCxnSpPr>
      <xdr:spPr bwMode="auto">
        <a:xfrm>
          <a:off x="5562600" y="6215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142011</xdr:rowOff>
    </xdr:from>
    <xdr:to>
      <xdr:col>29</xdr:col>
      <xdr:colOff>127000</xdr:colOff>
      <xdr:row>37</xdr:row>
      <xdr:rowOff>11900</xdr:rowOff>
    </xdr:to>
    <xdr:cxnSp macro="">
      <xdr:nvCxnSpPr>
        <xdr:cNvPr id="109" name="直線コネクタ 108"/>
        <xdr:cNvCxnSpPr/>
      </xdr:nvCxnSpPr>
      <xdr:spPr bwMode="auto">
        <a:xfrm flipV="1">
          <a:off x="5003800" y="7095261"/>
          <a:ext cx="647700" cy="413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119625</xdr:rowOff>
    </xdr:from>
    <xdr:ext cx="762000" cy="259045"/>
    <xdr:sp macro="" textlink="">
      <xdr:nvSpPr>
        <xdr:cNvPr id="110" name="人口1人当たり決算額の推移平均値テキスト445"/>
        <xdr:cNvSpPr txBox="1"/>
      </xdr:nvSpPr>
      <xdr:spPr>
        <a:xfrm>
          <a:off x="5740400" y="67299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274548</xdr:rowOff>
    </xdr:from>
    <xdr:to>
      <xdr:col>29</xdr:col>
      <xdr:colOff>177800</xdr:colOff>
      <xdr:row>36</xdr:row>
      <xdr:rowOff>33248</xdr:rowOff>
    </xdr:to>
    <xdr:sp macro="" textlink="">
      <xdr:nvSpPr>
        <xdr:cNvPr id="111" name="フローチャート: 判断 110"/>
        <xdr:cNvSpPr/>
      </xdr:nvSpPr>
      <xdr:spPr bwMode="auto">
        <a:xfrm>
          <a:off x="56007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11900</xdr:rowOff>
    </xdr:from>
    <xdr:to>
      <xdr:col>26</xdr:col>
      <xdr:colOff>50800</xdr:colOff>
      <xdr:row>37</xdr:row>
      <xdr:rowOff>22416</xdr:rowOff>
    </xdr:to>
    <xdr:cxnSp macro="">
      <xdr:nvCxnSpPr>
        <xdr:cNvPr id="112" name="直線コネクタ 111"/>
        <xdr:cNvCxnSpPr/>
      </xdr:nvCxnSpPr>
      <xdr:spPr bwMode="auto">
        <a:xfrm flipV="1">
          <a:off x="4305300" y="7136600"/>
          <a:ext cx="698500" cy="10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272948</xdr:rowOff>
    </xdr:from>
    <xdr:to>
      <xdr:col>26</xdr:col>
      <xdr:colOff>101600</xdr:colOff>
      <xdr:row>36</xdr:row>
      <xdr:rowOff>31648</xdr:rowOff>
    </xdr:to>
    <xdr:sp macro="" textlink="">
      <xdr:nvSpPr>
        <xdr:cNvPr id="113" name="フローチャート: 判断 112"/>
        <xdr:cNvSpPr/>
      </xdr:nvSpPr>
      <xdr:spPr bwMode="auto">
        <a:xfrm>
          <a:off x="49530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41825</xdr:rowOff>
    </xdr:from>
    <xdr:ext cx="736600" cy="259045"/>
    <xdr:sp macro="" textlink="">
      <xdr:nvSpPr>
        <xdr:cNvPr id="114" name="テキスト ボックス 113"/>
        <xdr:cNvSpPr txBox="1"/>
      </xdr:nvSpPr>
      <xdr:spPr>
        <a:xfrm>
          <a:off x="4622800" y="6652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167043</xdr:rowOff>
    </xdr:from>
    <xdr:to>
      <xdr:col>22</xdr:col>
      <xdr:colOff>114300</xdr:colOff>
      <xdr:row>37</xdr:row>
      <xdr:rowOff>22416</xdr:rowOff>
    </xdr:to>
    <xdr:cxnSp macro="">
      <xdr:nvCxnSpPr>
        <xdr:cNvPr id="115" name="直線コネクタ 114"/>
        <xdr:cNvCxnSpPr/>
      </xdr:nvCxnSpPr>
      <xdr:spPr bwMode="auto">
        <a:xfrm>
          <a:off x="3606800" y="7120293"/>
          <a:ext cx="698500" cy="268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245745</xdr:rowOff>
    </xdr:from>
    <xdr:to>
      <xdr:col>22</xdr:col>
      <xdr:colOff>165100</xdr:colOff>
      <xdr:row>36</xdr:row>
      <xdr:rowOff>4445</xdr:rowOff>
    </xdr:to>
    <xdr:sp macro="" textlink="">
      <xdr:nvSpPr>
        <xdr:cNvPr id="116" name="フローチャート: 判断 115"/>
        <xdr:cNvSpPr/>
      </xdr:nvSpPr>
      <xdr:spPr bwMode="auto">
        <a:xfrm>
          <a:off x="4254500" y="68560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14622</xdr:rowOff>
    </xdr:from>
    <xdr:ext cx="762000" cy="259045"/>
    <xdr:sp macro="" textlink="">
      <xdr:nvSpPr>
        <xdr:cNvPr id="117" name="テキスト ボックス 116"/>
        <xdr:cNvSpPr txBox="1"/>
      </xdr:nvSpPr>
      <xdr:spPr>
        <a:xfrm>
          <a:off x="3924300" y="6624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84213</xdr:rowOff>
    </xdr:from>
    <xdr:to>
      <xdr:col>18</xdr:col>
      <xdr:colOff>177800</xdr:colOff>
      <xdr:row>36</xdr:row>
      <xdr:rowOff>167043</xdr:rowOff>
    </xdr:to>
    <xdr:cxnSp macro="">
      <xdr:nvCxnSpPr>
        <xdr:cNvPr id="118" name="直線コネクタ 117"/>
        <xdr:cNvCxnSpPr/>
      </xdr:nvCxnSpPr>
      <xdr:spPr bwMode="auto">
        <a:xfrm>
          <a:off x="2908300" y="7037463"/>
          <a:ext cx="698500" cy="82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214961</xdr:rowOff>
    </xdr:from>
    <xdr:to>
      <xdr:col>19</xdr:col>
      <xdr:colOff>38100</xdr:colOff>
      <xdr:row>35</xdr:row>
      <xdr:rowOff>316561</xdr:rowOff>
    </xdr:to>
    <xdr:sp macro="" textlink="">
      <xdr:nvSpPr>
        <xdr:cNvPr id="119" name="フローチャート: 判断 118"/>
        <xdr:cNvSpPr/>
      </xdr:nvSpPr>
      <xdr:spPr bwMode="auto">
        <a:xfrm>
          <a:off x="3556000" y="6825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326738</xdr:rowOff>
    </xdr:from>
    <xdr:ext cx="762000" cy="259045"/>
    <xdr:sp macro="" textlink="">
      <xdr:nvSpPr>
        <xdr:cNvPr id="120" name="テキスト ボックス 119"/>
        <xdr:cNvSpPr txBox="1"/>
      </xdr:nvSpPr>
      <xdr:spPr>
        <a:xfrm>
          <a:off x="3225800" y="6594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160210</xdr:rowOff>
    </xdr:from>
    <xdr:to>
      <xdr:col>15</xdr:col>
      <xdr:colOff>101600</xdr:colOff>
      <xdr:row>35</xdr:row>
      <xdr:rowOff>261810</xdr:rowOff>
    </xdr:to>
    <xdr:sp macro="" textlink="">
      <xdr:nvSpPr>
        <xdr:cNvPr id="121" name="フローチャート: 判断 120"/>
        <xdr:cNvSpPr/>
      </xdr:nvSpPr>
      <xdr:spPr bwMode="auto">
        <a:xfrm>
          <a:off x="2857500" y="6770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271987</xdr:rowOff>
    </xdr:from>
    <xdr:ext cx="762000" cy="259045"/>
    <xdr:sp macro="" textlink="">
      <xdr:nvSpPr>
        <xdr:cNvPr id="122" name="テキスト ボックス 121"/>
        <xdr:cNvSpPr txBox="1"/>
      </xdr:nvSpPr>
      <xdr:spPr>
        <a:xfrm>
          <a:off x="2527300" y="653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91211</xdr:rowOff>
    </xdr:from>
    <xdr:to>
      <xdr:col>29</xdr:col>
      <xdr:colOff>177800</xdr:colOff>
      <xdr:row>37</xdr:row>
      <xdr:rowOff>21361</xdr:rowOff>
    </xdr:to>
    <xdr:sp macro="" textlink="">
      <xdr:nvSpPr>
        <xdr:cNvPr id="128" name="楕円 127"/>
        <xdr:cNvSpPr/>
      </xdr:nvSpPr>
      <xdr:spPr bwMode="auto">
        <a:xfrm>
          <a:off x="5600700" y="70444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63288</xdr:rowOff>
    </xdr:from>
    <xdr:ext cx="762000" cy="259045"/>
    <xdr:sp macro="" textlink="">
      <xdr:nvSpPr>
        <xdr:cNvPr id="129" name="人口1人当たり決算額の推移該当値テキスト445"/>
        <xdr:cNvSpPr txBox="1"/>
      </xdr:nvSpPr>
      <xdr:spPr>
        <a:xfrm>
          <a:off x="5740400" y="7016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132550</xdr:rowOff>
    </xdr:from>
    <xdr:to>
      <xdr:col>26</xdr:col>
      <xdr:colOff>101600</xdr:colOff>
      <xdr:row>37</xdr:row>
      <xdr:rowOff>62700</xdr:rowOff>
    </xdr:to>
    <xdr:sp macro="" textlink="">
      <xdr:nvSpPr>
        <xdr:cNvPr id="130" name="楕円 129"/>
        <xdr:cNvSpPr/>
      </xdr:nvSpPr>
      <xdr:spPr bwMode="auto">
        <a:xfrm>
          <a:off x="4953000" y="7085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47477</xdr:rowOff>
    </xdr:from>
    <xdr:ext cx="736600" cy="259045"/>
    <xdr:sp macro="" textlink="">
      <xdr:nvSpPr>
        <xdr:cNvPr id="131" name="テキスト ボックス 130"/>
        <xdr:cNvSpPr txBox="1"/>
      </xdr:nvSpPr>
      <xdr:spPr>
        <a:xfrm>
          <a:off x="4622800" y="7172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143066</xdr:rowOff>
    </xdr:from>
    <xdr:to>
      <xdr:col>22</xdr:col>
      <xdr:colOff>165100</xdr:colOff>
      <xdr:row>37</xdr:row>
      <xdr:rowOff>73216</xdr:rowOff>
    </xdr:to>
    <xdr:sp macro="" textlink="">
      <xdr:nvSpPr>
        <xdr:cNvPr id="132" name="楕円 131"/>
        <xdr:cNvSpPr/>
      </xdr:nvSpPr>
      <xdr:spPr bwMode="auto">
        <a:xfrm>
          <a:off x="4254500" y="7096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57993</xdr:rowOff>
    </xdr:from>
    <xdr:ext cx="762000" cy="259045"/>
    <xdr:sp macro="" textlink="">
      <xdr:nvSpPr>
        <xdr:cNvPr id="133" name="テキスト ボックス 132"/>
        <xdr:cNvSpPr txBox="1"/>
      </xdr:nvSpPr>
      <xdr:spPr>
        <a:xfrm>
          <a:off x="3924300" y="718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116243</xdr:rowOff>
    </xdr:from>
    <xdr:to>
      <xdr:col>19</xdr:col>
      <xdr:colOff>38100</xdr:colOff>
      <xdr:row>37</xdr:row>
      <xdr:rowOff>46393</xdr:rowOff>
    </xdr:to>
    <xdr:sp macro="" textlink="">
      <xdr:nvSpPr>
        <xdr:cNvPr id="134" name="楕円 133"/>
        <xdr:cNvSpPr/>
      </xdr:nvSpPr>
      <xdr:spPr bwMode="auto">
        <a:xfrm>
          <a:off x="3556000" y="7069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31170</xdr:rowOff>
    </xdr:from>
    <xdr:ext cx="762000" cy="259045"/>
    <xdr:sp macro="" textlink="">
      <xdr:nvSpPr>
        <xdr:cNvPr id="135" name="テキスト ボックス 134"/>
        <xdr:cNvSpPr txBox="1"/>
      </xdr:nvSpPr>
      <xdr:spPr>
        <a:xfrm>
          <a:off x="3225800" y="7155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33413</xdr:rowOff>
    </xdr:from>
    <xdr:to>
      <xdr:col>15</xdr:col>
      <xdr:colOff>101600</xdr:colOff>
      <xdr:row>36</xdr:row>
      <xdr:rowOff>135013</xdr:rowOff>
    </xdr:to>
    <xdr:sp macro="" textlink="">
      <xdr:nvSpPr>
        <xdr:cNvPr id="136" name="楕円 135"/>
        <xdr:cNvSpPr/>
      </xdr:nvSpPr>
      <xdr:spPr bwMode="auto">
        <a:xfrm>
          <a:off x="2857500" y="69866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119790</xdr:rowOff>
    </xdr:from>
    <xdr:ext cx="762000" cy="259045"/>
    <xdr:sp macro="" textlink="">
      <xdr:nvSpPr>
        <xdr:cNvPr id="137" name="テキスト ボックス 136"/>
        <xdr:cNvSpPr txBox="1"/>
      </xdr:nvSpPr>
      <xdr:spPr>
        <a:xfrm>
          <a:off x="2527300" y="7073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東京都小平市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191,308
186,310
20.51
64,142,787
62,596,088
1,546,699
34,652,409
26,523,298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127317</xdr:rowOff>
    </xdr:from>
    <xdr:to>
      <xdr:col>24</xdr:col>
      <xdr:colOff>62865</xdr:colOff>
      <xdr:row>39</xdr:row>
      <xdr:rowOff>10731</xdr:rowOff>
    </xdr:to>
    <xdr:cxnSp macro="">
      <xdr:nvCxnSpPr>
        <xdr:cNvPr id="56" name="直線コネクタ 55"/>
        <xdr:cNvCxnSpPr/>
      </xdr:nvCxnSpPr>
      <xdr:spPr>
        <a:xfrm flipV="1">
          <a:off x="4633595" y="5442267"/>
          <a:ext cx="127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14558</xdr:rowOff>
    </xdr:from>
    <xdr:ext cx="534377" cy="259045"/>
    <xdr:sp macro="" textlink="">
      <xdr:nvSpPr>
        <xdr:cNvPr id="57" name="人件費最小値テキスト"/>
        <xdr:cNvSpPr txBox="1"/>
      </xdr:nvSpPr>
      <xdr:spPr>
        <a:xfrm>
          <a:off x="4686300" y="670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10731</xdr:rowOff>
    </xdr:from>
    <xdr:to>
      <xdr:col>24</xdr:col>
      <xdr:colOff>152400</xdr:colOff>
      <xdr:row>39</xdr:row>
      <xdr:rowOff>10731</xdr:rowOff>
    </xdr:to>
    <xdr:cxnSp macro="">
      <xdr:nvCxnSpPr>
        <xdr:cNvPr id="58" name="直線コネクタ 57"/>
        <xdr:cNvCxnSpPr/>
      </xdr:nvCxnSpPr>
      <xdr:spPr>
        <a:xfrm>
          <a:off x="4546600" y="6697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73994</xdr:rowOff>
    </xdr:from>
    <xdr:ext cx="534377" cy="259045"/>
    <xdr:sp macro="" textlink="">
      <xdr:nvSpPr>
        <xdr:cNvPr id="59" name="人件費最大値テキスト"/>
        <xdr:cNvSpPr txBox="1"/>
      </xdr:nvSpPr>
      <xdr:spPr>
        <a:xfrm>
          <a:off x="4686300" y="5217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127317</xdr:rowOff>
    </xdr:from>
    <xdr:to>
      <xdr:col>24</xdr:col>
      <xdr:colOff>152400</xdr:colOff>
      <xdr:row>31</xdr:row>
      <xdr:rowOff>127317</xdr:rowOff>
    </xdr:to>
    <xdr:cxnSp macro="">
      <xdr:nvCxnSpPr>
        <xdr:cNvPr id="60" name="直線コネクタ 59"/>
        <xdr:cNvCxnSpPr/>
      </xdr:nvCxnSpPr>
      <xdr:spPr>
        <a:xfrm>
          <a:off x="4546600" y="5442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48222</xdr:rowOff>
    </xdr:from>
    <xdr:to>
      <xdr:col>24</xdr:col>
      <xdr:colOff>63500</xdr:colOff>
      <xdr:row>37</xdr:row>
      <xdr:rowOff>103200</xdr:rowOff>
    </xdr:to>
    <xdr:cxnSp macro="">
      <xdr:nvCxnSpPr>
        <xdr:cNvPr id="61" name="直線コネクタ 60"/>
        <xdr:cNvCxnSpPr/>
      </xdr:nvCxnSpPr>
      <xdr:spPr>
        <a:xfrm flipV="1">
          <a:off x="3797300" y="6391872"/>
          <a:ext cx="838200" cy="5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88269</xdr:rowOff>
    </xdr:from>
    <xdr:ext cx="534377" cy="259045"/>
    <xdr:sp macro="" textlink="">
      <xdr:nvSpPr>
        <xdr:cNvPr id="62" name="人件費平均値テキスト"/>
        <xdr:cNvSpPr txBox="1"/>
      </xdr:nvSpPr>
      <xdr:spPr>
        <a:xfrm>
          <a:off x="4686300" y="59175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65392</xdr:rowOff>
    </xdr:from>
    <xdr:to>
      <xdr:col>24</xdr:col>
      <xdr:colOff>114300</xdr:colOff>
      <xdr:row>35</xdr:row>
      <xdr:rowOff>166992</xdr:rowOff>
    </xdr:to>
    <xdr:sp macro="" textlink="">
      <xdr:nvSpPr>
        <xdr:cNvPr id="63" name="フローチャート: 判断 62"/>
        <xdr:cNvSpPr/>
      </xdr:nvSpPr>
      <xdr:spPr>
        <a:xfrm>
          <a:off x="4584700" y="606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71463</xdr:rowOff>
    </xdr:from>
    <xdr:to>
      <xdr:col>19</xdr:col>
      <xdr:colOff>177800</xdr:colOff>
      <xdr:row>37</xdr:row>
      <xdr:rowOff>103200</xdr:rowOff>
    </xdr:to>
    <xdr:cxnSp macro="">
      <xdr:nvCxnSpPr>
        <xdr:cNvPr id="64" name="直線コネクタ 63"/>
        <xdr:cNvCxnSpPr/>
      </xdr:nvCxnSpPr>
      <xdr:spPr>
        <a:xfrm>
          <a:off x="2908300" y="6415113"/>
          <a:ext cx="889000" cy="3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62763</xdr:rowOff>
    </xdr:from>
    <xdr:to>
      <xdr:col>20</xdr:col>
      <xdr:colOff>38100</xdr:colOff>
      <xdr:row>35</xdr:row>
      <xdr:rowOff>164363</xdr:rowOff>
    </xdr:to>
    <xdr:sp macro="" textlink="">
      <xdr:nvSpPr>
        <xdr:cNvPr id="65" name="フローチャート: 判断 64"/>
        <xdr:cNvSpPr/>
      </xdr:nvSpPr>
      <xdr:spPr>
        <a:xfrm>
          <a:off x="3746500" y="60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9440</xdr:rowOff>
    </xdr:from>
    <xdr:ext cx="534377" cy="259045"/>
    <xdr:sp macro="" textlink="">
      <xdr:nvSpPr>
        <xdr:cNvPr id="66" name="テキスト ボックス 65"/>
        <xdr:cNvSpPr txBox="1"/>
      </xdr:nvSpPr>
      <xdr:spPr>
        <a:xfrm>
          <a:off x="3530111" y="583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71463</xdr:rowOff>
    </xdr:from>
    <xdr:to>
      <xdr:col>15</xdr:col>
      <xdr:colOff>50800</xdr:colOff>
      <xdr:row>37</xdr:row>
      <xdr:rowOff>117259</xdr:rowOff>
    </xdr:to>
    <xdr:cxnSp macro="">
      <xdr:nvCxnSpPr>
        <xdr:cNvPr id="67" name="直線コネクタ 66"/>
        <xdr:cNvCxnSpPr/>
      </xdr:nvCxnSpPr>
      <xdr:spPr>
        <a:xfrm flipV="1">
          <a:off x="2019300" y="6415113"/>
          <a:ext cx="889000" cy="4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1041</xdr:rowOff>
    </xdr:from>
    <xdr:to>
      <xdr:col>15</xdr:col>
      <xdr:colOff>101600</xdr:colOff>
      <xdr:row>35</xdr:row>
      <xdr:rowOff>102641</xdr:rowOff>
    </xdr:to>
    <xdr:sp macro="" textlink="">
      <xdr:nvSpPr>
        <xdr:cNvPr id="68" name="フローチャート: 判断 67"/>
        <xdr:cNvSpPr/>
      </xdr:nvSpPr>
      <xdr:spPr>
        <a:xfrm>
          <a:off x="2857500" y="60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119168</xdr:rowOff>
    </xdr:from>
    <xdr:ext cx="534377" cy="259045"/>
    <xdr:sp macro="" textlink="">
      <xdr:nvSpPr>
        <xdr:cNvPr id="69" name="テキスト ボックス 68"/>
        <xdr:cNvSpPr txBox="1"/>
      </xdr:nvSpPr>
      <xdr:spPr>
        <a:xfrm>
          <a:off x="2641111" y="577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106858</xdr:rowOff>
    </xdr:from>
    <xdr:to>
      <xdr:col>10</xdr:col>
      <xdr:colOff>114300</xdr:colOff>
      <xdr:row>37</xdr:row>
      <xdr:rowOff>117259</xdr:rowOff>
    </xdr:to>
    <xdr:cxnSp macro="">
      <xdr:nvCxnSpPr>
        <xdr:cNvPr id="70" name="直線コネクタ 69"/>
        <xdr:cNvCxnSpPr/>
      </xdr:nvCxnSpPr>
      <xdr:spPr>
        <a:xfrm>
          <a:off x="1130300" y="6450508"/>
          <a:ext cx="889000" cy="1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31407</xdr:rowOff>
    </xdr:from>
    <xdr:to>
      <xdr:col>10</xdr:col>
      <xdr:colOff>165100</xdr:colOff>
      <xdr:row>35</xdr:row>
      <xdr:rowOff>133007</xdr:rowOff>
    </xdr:to>
    <xdr:sp macro="" textlink="">
      <xdr:nvSpPr>
        <xdr:cNvPr id="71" name="フローチャート: 判断 70"/>
        <xdr:cNvSpPr/>
      </xdr:nvSpPr>
      <xdr:spPr>
        <a:xfrm>
          <a:off x="1968500" y="603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149534</xdr:rowOff>
    </xdr:from>
    <xdr:ext cx="534377" cy="259045"/>
    <xdr:sp macro="" textlink="">
      <xdr:nvSpPr>
        <xdr:cNvPr id="72" name="テキスト ボックス 71"/>
        <xdr:cNvSpPr txBox="1"/>
      </xdr:nvSpPr>
      <xdr:spPr>
        <a:xfrm>
          <a:off x="1752111" y="580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20549</xdr:rowOff>
    </xdr:from>
    <xdr:to>
      <xdr:col>6</xdr:col>
      <xdr:colOff>38100</xdr:colOff>
      <xdr:row>35</xdr:row>
      <xdr:rowOff>122149</xdr:rowOff>
    </xdr:to>
    <xdr:sp macro="" textlink="">
      <xdr:nvSpPr>
        <xdr:cNvPr id="73" name="フローチャート: 判断 72"/>
        <xdr:cNvSpPr/>
      </xdr:nvSpPr>
      <xdr:spPr>
        <a:xfrm>
          <a:off x="1079500" y="602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138676</xdr:rowOff>
    </xdr:from>
    <xdr:ext cx="534377" cy="259045"/>
    <xdr:sp macro="" textlink="">
      <xdr:nvSpPr>
        <xdr:cNvPr id="74" name="テキスト ボックス 73"/>
        <xdr:cNvSpPr txBox="1"/>
      </xdr:nvSpPr>
      <xdr:spPr>
        <a:xfrm>
          <a:off x="863111" y="579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168872</xdr:rowOff>
    </xdr:from>
    <xdr:to>
      <xdr:col>24</xdr:col>
      <xdr:colOff>114300</xdr:colOff>
      <xdr:row>37</xdr:row>
      <xdr:rowOff>99022</xdr:rowOff>
    </xdr:to>
    <xdr:sp macro="" textlink="">
      <xdr:nvSpPr>
        <xdr:cNvPr id="80" name="楕円 79"/>
        <xdr:cNvSpPr/>
      </xdr:nvSpPr>
      <xdr:spPr>
        <a:xfrm>
          <a:off x="4584700" y="634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147299</xdr:rowOff>
    </xdr:from>
    <xdr:ext cx="534377" cy="259045"/>
    <xdr:sp macro="" textlink="">
      <xdr:nvSpPr>
        <xdr:cNvPr id="81" name="人件費該当値テキスト"/>
        <xdr:cNvSpPr txBox="1"/>
      </xdr:nvSpPr>
      <xdr:spPr>
        <a:xfrm>
          <a:off x="4686300" y="631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52400</xdr:rowOff>
    </xdr:from>
    <xdr:to>
      <xdr:col>20</xdr:col>
      <xdr:colOff>38100</xdr:colOff>
      <xdr:row>37</xdr:row>
      <xdr:rowOff>154000</xdr:rowOff>
    </xdr:to>
    <xdr:sp macro="" textlink="">
      <xdr:nvSpPr>
        <xdr:cNvPr id="82" name="楕円 81"/>
        <xdr:cNvSpPr/>
      </xdr:nvSpPr>
      <xdr:spPr>
        <a:xfrm>
          <a:off x="3746500" y="639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145127</xdr:rowOff>
    </xdr:from>
    <xdr:ext cx="534377" cy="259045"/>
    <xdr:sp macro="" textlink="">
      <xdr:nvSpPr>
        <xdr:cNvPr id="83" name="テキスト ボックス 82"/>
        <xdr:cNvSpPr txBox="1"/>
      </xdr:nvSpPr>
      <xdr:spPr>
        <a:xfrm>
          <a:off x="3530111" y="648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20663</xdr:rowOff>
    </xdr:from>
    <xdr:to>
      <xdr:col>15</xdr:col>
      <xdr:colOff>101600</xdr:colOff>
      <xdr:row>37</xdr:row>
      <xdr:rowOff>122263</xdr:rowOff>
    </xdr:to>
    <xdr:sp macro="" textlink="">
      <xdr:nvSpPr>
        <xdr:cNvPr id="84" name="楕円 83"/>
        <xdr:cNvSpPr/>
      </xdr:nvSpPr>
      <xdr:spPr>
        <a:xfrm>
          <a:off x="2857500" y="6364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113390</xdr:rowOff>
    </xdr:from>
    <xdr:ext cx="534377" cy="259045"/>
    <xdr:sp macro="" textlink="">
      <xdr:nvSpPr>
        <xdr:cNvPr id="85" name="テキスト ボックス 84"/>
        <xdr:cNvSpPr txBox="1"/>
      </xdr:nvSpPr>
      <xdr:spPr>
        <a:xfrm>
          <a:off x="2641111" y="645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66459</xdr:rowOff>
    </xdr:from>
    <xdr:to>
      <xdr:col>10</xdr:col>
      <xdr:colOff>165100</xdr:colOff>
      <xdr:row>37</xdr:row>
      <xdr:rowOff>168060</xdr:rowOff>
    </xdr:to>
    <xdr:sp macro="" textlink="">
      <xdr:nvSpPr>
        <xdr:cNvPr id="86" name="楕円 85"/>
        <xdr:cNvSpPr/>
      </xdr:nvSpPr>
      <xdr:spPr>
        <a:xfrm>
          <a:off x="1968500" y="64101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159186</xdr:rowOff>
    </xdr:from>
    <xdr:ext cx="534377" cy="259045"/>
    <xdr:sp macro="" textlink="">
      <xdr:nvSpPr>
        <xdr:cNvPr id="87" name="テキスト ボックス 86"/>
        <xdr:cNvSpPr txBox="1"/>
      </xdr:nvSpPr>
      <xdr:spPr>
        <a:xfrm>
          <a:off x="1752111" y="650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56058</xdr:rowOff>
    </xdr:from>
    <xdr:to>
      <xdr:col>6</xdr:col>
      <xdr:colOff>38100</xdr:colOff>
      <xdr:row>37</xdr:row>
      <xdr:rowOff>157658</xdr:rowOff>
    </xdr:to>
    <xdr:sp macro="" textlink="">
      <xdr:nvSpPr>
        <xdr:cNvPr id="88" name="楕円 87"/>
        <xdr:cNvSpPr/>
      </xdr:nvSpPr>
      <xdr:spPr>
        <a:xfrm>
          <a:off x="1079500" y="639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148785</xdr:rowOff>
    </xdr:from>
    <xdr:ext cx="534377" cy="259045"/>
    <xdr:sp macro="" textlink="">
      <xdr:nvSpPr>
        <xdr:cNvPr id="89" name="テキスト ボックス 88"/>
        <xdr:cNvSpPr txBox="1"/>
      </xdr:nvSpPr>
      <xdr:spPr>
        <a:xfrm>
          <a:off x="863111" y="649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4597</xdr:rowOff>
    </xdr:from>
    <xdr:to>
      <xdr:col>24</xdr:col>
      <xdr:colOff>62865</xdr:colOff>
      <xdr:row>59</xdr:row>
      <xdr:rowOff>30950</xdr:rowOff>
    </xdr:to>
    <xdr:cxnSp macro="">
      <xdr:nvCxnSpPr>
        <xdr:cNvPr id="114" name="直線コネクタ 113"/>
        <xdr:cNvCxnSpPr/>
      </xdr:nvCxnSpPr>
      <xdr:spPr>
        <a:xfrm flipV="1">
          <a:off x="4633595" y="8577097"/>
          <a:ext cx="1270" cy="1569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34777</xdr:rowOff>
    </xdr:from>
    <xdr:ext cx="534377" cy="259045"/>
    <xdr:sp macro="" textlink="">
      <xdr:nvSpPr>
        <xdr:cNvPr id="115" name="物件費最小値テキスト"/>
        <xdr:cNvSpPr txBox="1"/>
      </xdr:nvSpPr>
      <xdr:spPr>
        <a:xfrm>
          <a:off x="4686300" y="1015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30950</xdr:rowOff>
    </xdr:from>
    <xdr:to>
      <xdr:col>24</xdr:col>
      <xdr:colOff>152400</xdr:colOff>
      <xdr:row>59</xdr:row>
      <xdr:rowOff>30950</xdr:rowOff>
    </xdr:to>
    <xdr:cxnSp macro="">
      <xdr:nvCxnSpPr>
        <xdr:cNvPr id="116" name="直線コネクタ 115"/>
        <xdr:cNvCxnSpPr/>
      </xdr:nvCxnSpPr>
      <xdr:spPr>
        <a:xfrm>
          <a:off x="4546600" y="101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122724</xdr:rowOff>
    </xdr:from>
    <xdr:ext cx="599010" cy="259045"/>
    <xdr:sp macro="" textlink="">
      <xdr:nvSpPr>
        <xdr:cNvPr id="117" name="物件費最大値テキスト"/>
        <xdr:cNvSpPr txBox="1"/>
      </xdr:nvSpPr>
      <xdr:spPr>
        <a:xfrm>
          <a:off x="4686300" y="8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4597</xdr:rowOff>
    </xdr:from>
    <xdr:to>
      <xdr:col>24</xdr:col>
      <xdr:colOff>152400</xdr:colOff>
      <xdr:row>50</xdr:row>
      <xdr:rowOff>4597</xdr:rowOff>
    </xdr:to>
    <xdr:cxnSp macro="">
      <xdr:nvCxnSpPr>
        <xdr:cNvPr id="118" name="直線コネクタ 117"/>
        <xdr:cNvCxnSpPr/>
      </xdr:nvCxnSpPr>
      <xdr:spPr>
        <a:xfrm>
          <a:off x="4546600" y="857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138964</xdr:rowOff>
    </xdr:from>
    <xdr:to>
      <xdr:col>24</xdr:col>
      <xdr:colOff>63500</xdr:colOff>
      <xdr:row>57</xdr:row>
      <xdr:rowOff>158280</xdr:rowOff>
    </xdr:to>
    <xdr:cxnSp macro="">
      <xdr:nvCxnSpPr>
        <xdr:cNvPr id="119" name="直線コネクタ 118"/>
        <xdr:cNvCxnSpPr/>
      </xdr:nvCxnSpPr>
      <xdr:spPr>
        <a:xfrm>
          <a:off x="3797300" y="9911614"/>
          <a:ext cx="838200" cy="19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37482</xdr:rowOff>
    </xdr:from>
    <xdr:ext cx="534377" cy="259045"/>
    <xdr:sp macro="" textlink="">
      <xdr:nvSpPr>
        <xdr:cNvPr id="120" name="物件費平均値テキスト"/>
        <xdr:cNvSpPr txBox="1"/>
      </xdr:nvSpPr>
      <xdr:spPr>
        <a:xfrm>
          <a:off x="4686300" y="96386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14605</xdr:rowOff>
    </xdr:from>
    <xdr:to>
      <xdr:col>24</xdr:col>
      <xdr:colOff>114300</xdr:colOff>
      <xdr:row>57</xdr:row>
      <xdr:rowOff>116205</xdr:rowOff>
    </xdr:to>
    <xdr:sp macro="" textlink="">
      <xdr:nvSpPr>
        <xdr:cNvPr id="121" name="フローチャート: 判断 120"/>
        <xdr:cNvSpPr/>
      </xdr:nvSpPr>
      <xdr:spPr>
        <a:xfrm>
          <a:off x="4584700" y="978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138964</xdr:rowOff>
    </xdr:from>
    <xdr:to>
      <xdr:col>19</xdr:col>
      <xdr:colOff>177800</xdr:colOff>
      <xdr:row>57</xdr:row>
      <xdr:rowOff>143866</xdr:rowOff>
    </xdr:to>
    <xdr:cxnSp macro="">
      <xdr:nvCxnSpPr>
        <xdr:cNvPr id="122" name="直線コネクタ 121"/>
        <xdr:cNvCxnSpPr/>
      </xdr:nvCxnSpPr>
      <xdr:spPr>
        <a:xfrm flipV="1">
          <a:off x="2908300" y="9911614"/>
          <a:ext cx="889000" cy="4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97498</xdr:rowOff>
    </xdr:from>
    <xdr:to>
      <xdr:col>20</xdr:col>
      <xdr:colOff>38100</xdr:colOff>
      <xdr:row>57</xdr:row>
      <xdr:rowOff>27648</xdr:rowOff>
    </xdr:to>
    <xdr:sp macro="" textlink="">
      <xdr:nvSpPr>
        <xdr:cNvPr id="123" name="フローチャート: 判断 122"/>
        <xdr:cNvSpPr/>
      </xdr:nvSpPr>
      <xdr:spPr>
        <a:xfrm>
          <a:off x="3746500" y="9698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44175</xdr:rowOff>
    </xdr:from>
    <xdr:ext cx="534377" cy="259045"/>
    <xdr:sp macro="" textlink="">
      <xdr:nvSpPr>
        <xdr:cNvPr id="124" name="テキスト ボックス 123"/>
        <xdr:cNvSpPr txBox="1"/>
      </xdr:nvSpPr>
      <xdr:spPr>
        <a:xfrm>
          <a:off x="3530111" y="9473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143866</xdr:rowOff>
    </xdr:from>
    <xdr:to>
      <xdr:col>15</xdr:col>
      <xdr:colOff>50800</xdr:colOff>
      <xdr:row>57</xdr:row>
      <xdr:rowOff>154267</xdr:rowOff>
    </xdr:to>
    <xdr:cxnSp macro="">
      <xdr:nvCxnSpPr>
        <xdr:cNvPr id="125" name="直線コネクタ 124"/>
        <xdr:cNvCxnSpPr/>
      </xdr:nvCxnSpPr>
      <xdr:spPr>
        <a:xfrm flipV="1">
          <a:off x="2019300" y="9916516"/>
          <a:ext cx="889000" cy="1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56362</xdr:rowOff>
    </xdr:from>
    <xdr:to>
      <xdr:col>15</xdr:col>
      <xdr:colOff>101600</xdr:colOff>
      <xdr:row>57</xdr:row>
      <xdr:rowOff>157962</xdr:rowOff>
    </xdr:to>
    <xdr:sp macro="" textlink="">
      <xdr:nvSpPr>
        <xdr:cNvPr id="126" name="フローチャート: 判断 125"/>
        <xdr:cNvSpPr/>
      </xdr:nvSpPr>
      <xdr:spPr>
        <a:xfrm>
          <a:off x="2857500" y="982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3039</xdr:rowOff>
    </xdr:from>
    <xdr:ext cx="534377" cy="259045"/>
    <xdr:sp macro="" textlink="">
      <xdr:nvSpPr>
        <xdr:cNvPr id="127" name="テキスト ボックス 126"/>
        <xdr:cNvSpPr txBox="1"/>
      </xdr:nvSpPr>
      <xdr:spPr>
        <a:xfrm>
          <a:off x="2641111" y="960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154267</xdr:rowOff>
    </xdr:from>
    <xdr:to>
      <xdr:col>10</xdr:col>
      <xdr:colOff>114300</xdr:colOff>
      <xdr:row>58</xdr:row>
      <xdr:rowOff>10935</xdr:rowOff>
    </xdr:to>
    <xdr:cxnSp macro="">
      <xdr:nvCxnSpPr>
        <xdr:cNvPr id="128" name="直線コネクタ 127"/>
        <xdr:cNvCxnSpPr/>
      </xdr:nvCxnSpPr>
      <xdr:spPr>
        <a:xfrm flipV="1">
          <a:off x="1130300" y="9926917"/>
          <a:ext cx="889000" cy="2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16967</xdr:rowOff>
    </xdr:from>
    <xdr:to>
      <xdr:col>10</xdr:col>
      <xdr:colOff>165100</xdr:colOff>
      <xdr:row>57</xdr:row>
      <xdr:rowOff>118567</xdr:rowOff>
    </xdr:to>
    <xdr:sp macro="" textlink="">
      <xdr:nvSpPr>
        <xdr:cNvPr id="129" name="フローチャート: 判断 128"/>
        <xdr:cNvSpPr/>
      </xdr:nvSpPr>
      <xdr:spPr>
        <a:xfrm>
          <a:off x="1968500" y="97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135094</xdr:rowOff>
    </xdr:from>
    <xdr:ext cx="534377" cy="259045"/>
    <xdr:sp macro="" textlink="">
      <xdr:nvSpPr>
        <xdr:cNvPr id="130" name="テキスト ボックス 129"/>
        <xdr:cNvSpPr txBox="1"/>
      </xdr:nvSpPr>
      <xdr:spPr>
        <a:xfrm>
          <a:off x="1752111" y="956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59093</xdr:rowOff>
    </xdr:from>
    <xdr:to>
      <xdr:col>6</xdr:col>
      <xdr:colOff>38100</xdr:colOff>
      <xdr:row>57</xdr:row>
      <xdr:rowOff>160693</xdr:rowOff>
    </xdr:to>
    <xdr:sp macro="" textlink="">
      <xdr:nvSpPr>
        <xdr:cNvPr id="131" name="フローチャート: 判断 130"/>
        <xdr:cNvSpPr/>
      </xdr:nvSpPr>
      <xdr:spPr>
        <a:xfrm>
          <a:off x="1079500" y="983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5770</xdr:rowOff>
    </xdr:from>
    <xdr:ext cx="534377" cy="259045"/>
    <xdr:sp macro="" textlink="">
      <xdr:nvSpPr>
        <xdr:cNvPr id="132" name="テキスト ボックス 131"/>
        <xdr:cNvSpPr txBox="1"/>
      </xdr:nvSpPr>
      <xdr:spPr>
        <a:xfrm>
          <a:off x="863111" y="960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107480</xdr:rowOff>
    </xdr:from>
    <xdr:to>
      <xdr:col>24</xdr:col>
      <xdr:colOff>114300</xdr:colOff>
      <xdr:row>58</xdr:row>
      <xdr:rowOff>37630</xdr:rowOff>
    </xdr:to>
    <xdr:sp macro="" textlink="">
      <xdr:nvSpPr>
        <xdr:cNvPr id="138" name="楕円 137"/>
        <xdr:cNvSpPr/>
      </xdr:nvSpPr>
      <xdr:spPr>
        <a:xfrm>
          <a:off x="4584700" y="988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85907</xdr:rowOff>
    </xdr:from>
    <xdr:ext cx="534377" cy="259045"/>
    <xdr:sp macro="" textlink="">
      <xdr:nvSpPr>
        <xdr:cNvPr id="139" name="物件費該当値テキスト"/>
        <xdr:cNvSpPr txBox="1"/>
      </xdr:nvSpPr>
      <xdr:spPr>
        <a:xfrm>
          <a:off x="4686300" y="985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88164</xdr:rowOff>
    </xdr:from>
    <xdr:to>
      <xdr:col>20</xdr:col>
      <xdr:colOff>38100</xdr:colOff>
      <xdr:row>58</xdr:row>
      <xdr:rowOff>18314</xdr:rowOff>
    </xdr:to>
    <xdr:sp macro="" textlink="">
      <xdr:nvSpPr>
        <xdr:cNvPr id="140" name="楕円 139"/>
        <xdr:cNvSpPr/>
      </xdr:nvSpPr>
      <xdr:spPr>
        <a:xfrm>
          <a:off x="3746500" y="986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9441</xdr:rowOff>
    </xdr:from>
    <xdr:ext cx="534377" cy="259045"/>
    <xdr:sp macro="" textlink="">
      <xdr:nvSpPr>
        <xdr:cNvPr id="141" name="テキスト ボックス 140"/>
        <xdr:cNvSpPr txBox="1"/>
      </xdr:nvSpPr>
      <xdr:spPr>
        <a:xfrm>
          <a:off x="3530111" y="995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93066</xdr:rowOff>
    </xdr:from>
    <xdr:to>
      <xdr:col>15</xdr:col>
      <xdr:colOff>101600</xdr:colOff>
      <xdr:row>58</xdr:row>
      <xdr:rowOff>23216</xdr:rowOff>
    </xdr:to>
    <xdr:sp macro="" textlink="">
      <xdr:nvSpPr>
        <xdr:cNvPr id="142" name="楕円 141"/>
        <xdr:cNvSpPr/>
      </xdr:nvSpPr>
      <xdr:spPr>
        <a:xfrm>
          <a:off x="2857500" y="986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14343</xdr:rowOff>
    </xdr:from>
    <xdr:ext cx="534377" cy="259045"/>
    <xdr:sp macro="" textlink="">
      <xdr:nvSpPr>
        <xdr:cNvPr id="143" name="テキスト ボックス 142"/>
        <xdr:cNvSpPr txBox="1"/>
      </xdr:nvSpPr>
      <xdr:spPr>
        <a:xfrm>
          <a:off x="2641111" y="995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103467</xdr:rowOff>
    </xdr:from>
    <xdr:to>
      <xdr:col>10</xdr:col>
      <xdr:colOff>165100</xdr:colOff>
      <xdr:row>58</xdr:row>
      <xdr:rowOff>33617</xdr:rowOff>
    </xdr:to>
    <xdr:sp macro="" textlink="">
      <xdr:nvSpPr>
        <xdr:cNvPr id="144" name="楕円 143"/>
        <xdr:cNvSpPr/>
      </xdr:nvSpPr>
      <xdr:spPr>
        <a:xfrm>
          <a:off x="1968500" y="987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24744</xdr:rowOff>
    </xdr:from>
    <xdr:ext cx="534377" cy="259045"/>
    <xdr:sp macro="" textlink="">
      <xdr:nvSpPr>
        <xdr:cNvPr id="145" name="テキスト ボックス 144"/>
        <xdr:cNvSpPr txBox="1"/>
      </xdr:nvSpPr>
      <xdr:spPr>
        <a:xfrm>
          <a:off x="1752111" y="996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131585</xdr:rowOff>
    </xdr:from>
    <xdr:to>
      <xdr:col>6</xdr:col>
      <xdr:colOff>38100</xdr:colOff>
      <xdr:row>58</xdr:row>
      <xdr:rowOff>61735</xdr:rowOff>
    </xdr:to>
    <xdr:sp macro="" textlink="">
      <xdr:nvSpPr>
        <xdr:cNvPr id="146" name="楕円 145"/>
        <xdr:cNvSpPr/>
      </xdr:nvSpPr>
      <xdr:spPr>
        <a:xfrm>
          <a:off x="1079500" y="990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52862</xdr:rowOff>
    </xdr:from>
    <xdr:ext cx="534377" cy="259045"/>
    <xdr:sp macro="" textlink="">
      <xdr:nvSpPr>
        <xdr:cNvPr id="147" name="テキスト ボックス 146"/>
        <xdr:cNvSpPr txBox="1"/>
      </xdr:nvSpPr>
      <xdr:spPr>
        <a:xfrm>
          <a:off x="863111" y="999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12881</xdr:rowOff>
    </xdr:from>
    <xdr:to>
      <xdr:col>24</xdr:col>
      <xdr:colOff>62865</xdr:colOff>
      <xdr:row>79</xdr:row>
      <xdr:rowOff>36612</xdr:rowOff>
    </xdr:to>
    <xdr:cxnSp macro="">
      <xdr:nvCxnSpPr>
        <xdr:cNvPr id="173" name="直線コネクタ 172"/>
        <xdr:cNvCxnSpPr/>
      </xdr:nvCxnSpPr>
      <xdr:spPr>
        <a:xfrm flipV="1">
          <a:off x="4633595" y="12185831"/>
          <a:ext cx="1270" cy="139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40439</xdr:rowOff>
    </xdr:from>
    <xdr:ext cx="378565" cy="259045"/>
    <xdr:sp macro="" textlink="">
      <xdr:nvSpPr>
        <xdr:cNvPr id="174" name="維持補修費最小値テキスト"/>
        <xdr:cNvSpPr txBox="1"/>
      </xdr:nvSpPr>
      <xdr:spPr>
        <a:xfrm>
          <a:off x="4686300" y="13584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36612</xdr:rowOff>
    </xdr:from>
    <xdr:to>
      <xdr:col>24</xdr:col>
      <xdr:colOff>152400</xdr:colOff>
      <xdr:row>79</xdr:row>
      <xdr:rowOff>36612</xdr:rowOff>
    </xdr:to>
    <xdr:cxnSp macro="">
      <xdr:nvCxnSpPr>
        <xdr:cNvPr id="175" name="直線コネクタ 174"/>
        <xdr:cNvCxnSpPr/>
      </xdr:nvCxnSpPr>
      <xdr:spPr>
        <a:xfrm>
          <a:off x="4546600" y="13581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131008</xdr:rowOff>
    </xdr:from>
    <xdr:ext cx="534377" cy="259045"/>
    <xdr:sp macro="" textlink="">
      <xdr:nvSpPr>
        <xdr:cNvPr id="176" name="維持補修費最大値テキスト"/>
        <xdr:cNvSpPr txBox="1"/>
      </xdr:nvSpPr>
      <xdr:spPr>
        <a:xfrm>
          <a:off x="4686300" y="11961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12881</xdr:rowOff>
    </xdr:from>
    <xdr:to>
      <xdr:col>24</xdr:col>
      <xdr:colOff>152400</xdr:colOff>
      <xdr:row>71</xdr:row>
      <xdr:rowOff>12881</xdr:rowOff>
    </xdr:to>
    <xdr:cxnSp macro="">
      <xdr:nvCxnSpPr>
        <xdr:cNvPr id="177" name="直線コネクタ 176"/>
        <xdr:cNvCxnSpPr/>
      </xdr:nvCxnSpPr>
      <xdr:spPr>
        <a:xfrm>
          <a:off x="4546600" y="12185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152980</xdr:rowOff>
    </xdr:from>
    <xdr:to>
      <xdr:col>24</xdr:col>
      <xdr:colOff>63500</xdr:colOff>
      <xdr:row>78</xdr:row>
      <xdr:rowOff>153198</xdr:rowOff>
    </xdr:to>
    <xdr:cxnSp macro="">
      <xdr:nvCxnSpPr>
        <xdr:cNvPr id="178" name="直線コネクタ 177"/>
        <xdr:cNvCxnSpPr/>
      </xdr:nvCxnSpPr>
      <xdr:spPr>
        <a:xfrm flipV="1">
          <a:off x="3797300" y="13526080"/>
          <a:ext cx="838200" cy="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73133</xdr:rowOff>
    </xdr:from>
    <xdr:ext cx="469744" cy="259045"/>
    <xdr:sp macro="" textlink="">
      <xdr:nvSpPr>
        <xdr:cNvPr id="179" name="維持補修費平均値テキスト"/>
        <xdr:cNvSpPr txBox="1"/>
      </xdr:nvSpPr>
      <xdr:spPr>
        <a:xfrm>
          <a:off x="4686300" y="13103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50256</xdr:rowOff>
    </xdr:from>
    <xdr:to>
      <xdr:col>24</xdr:col>
      <xdr:colOff>114300</xdr:colOff>
      <xdr:row>77</xdr:row>
      <xdr:rowOff>151856</xdr:rowOff>
    </xdr:to>
    <xdr:sp macro="" textlink="">
      <xdr:nvSpPr>
        <xdr:cNvPr id="180" name="フローチャート: 判断 179"/>
        <xdr:cNvSpPr/>
      </xdr:nvSpPr>
      <xdr:spPr>
        <a:xfrm>
          <a:off x="4584700" y="1325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107260</xdr:rowOff>
    </xdr:from>
    <xdr:to>
      <xdr:col>19</xdr:col>
      <xdr:colOff>177800</xdr:colOff>
      <xdr:row>78</xdr:row>
      <xdr:rowOff>153198</xdr:rowOff>
    </xdr:to>
    <xdr:cxnSp macro="">
      <xdr:nvCxnSpPr>
        <xdr:cNvPr id="181" name="直線コネクタ 180"/>
        <xdr:cNvCxnSpPr/>
      </xdr:nvCxnSpPr>
      <xdr:spPr>
        <a:xfrm>
          <a:off x="2908300" y="13480360"/>
          <a:ext cx="889000" cy="45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35561</xdr:rowOff>
    </xdr:from>
    <xdr:to>
      <xdr:col>20</xdr:col>
      <xdr:colOff>38100</xdr:colOff>
      <xdr:row>77</xdr:row>
      <xdr:rowOff>137161</xdr:rowOff>
    </xdr:to>
    <xdr:sp macro="" textlink="">
      <xdr:nvSpPr>
        <xdr:cNvPr id="182" name="フローチャート: 判断 181"/>
        <xdr:cNvSpPr/>
      </xdr:nvSpPr>
      <xdr:spPr>
        <a:xfrm>
          <a:off x="3746500" y="132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153688</xdr:rowOff>
    </xdr:from>
    <xdr:ext cx="469744" cy="259045"/>
    <xdr:sp macro="" textlink="">
      <xdr:nvSpPr>
        <xdr:cNvPr id="183" name="テキスト ボックス 182"/>
        <xdr:cNvSpPr txBox="1"/>
      </xdr:nvSpPr>
      <xdr:spPr>
        <a:xfrm>
          <a:off x="3562428" y="1301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107260</xdr:rowOff>
    </xdr:from>
    <xdr:to>
      <xdr:col>15</xdr:col>
      <xdr:colOff>50800</xdr:colOff>
      <xdr:row>78</xdr:row>
      <xdr:rowOff>119343</xdr:rowOff>
    </xdr:to>
    <xdr:cxnSp macro="">
      <xdr:nvCxnSpPr>
        <xdr:cNvPr id="184" name="直線コネクタ 183"/>
        <xdr:cNvCxnSpPr/>
      </xdr:nvCxnSpPr>
      <xdr:spPr>
        <a:xfrm flipV="1">
          <a:off x="2019300" y="13480360"/>
          <a:ext cx="8890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944</xdr:rowOff>
    </xdr:from>
    <xdr:to>
      <xdr:col>15</xdr:col>
      <xdr:colOff>101600</xdr:colOff>
      <xdr:row>77</xdr:row>
      <xdr:rowOff>102544</xdr:rowOff>
    </xdr:to>
    <xdr:sp macro="" textlink="">
      <xdr:nvSpPr>
        <xdr:cNvPr id="185" name="フローチャート: 判断 184"/>
        <xdr:cNvSpPr/>
      </xdr:nvSpPr>
      <xdr:spPr>
        <a:xfrm>
          <a:off x="2857500" y="1320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119071</xdr:rowOff>
    </xdr:from>
    <xdr:ext cx="469744" cy="259045"/>
    <xdr:sp macro="" textlink="">
      <xdr:nvSpPr>
        <xdr:cNvPr id="186" name="テキスト ボックス 185"/>
        <xdr:cNvSpPr txBox="1"/>
      </xdr:nvSpPr>
      <xdr:spPr>
        <a:xfrm>
          <a:off x="2673428" y="12977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119343</xdr:rowOff>
    </xdr:from>
    <xdr:to>
      <xdr:col>10</xdr:col>
      <xdr:colOff>114300</xdr:colOff>
      <xdr:row>78</xdr:row>
      <xdr:rowOff>135781</xdr:rowOff>
    </xdr:to>
    <xdr:cxnSp macro="">
      <xdr:nvCxnSpPr>
        <xdr:cNvPr id="187" name="直線コネクタ 186"/>
        <xdr:cNvCxnSpPr/>
      </xdr:nvCxnSpPr>
      <xdr:spPr>
        <a:xfrm flipV="1">
          <a:off x="1130300" y="13492443"/>
          <a:ext cx="889000" cy="16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13788</xdr:rowOff>
    </xdr:from>
    <xdr:to>
      <xdr:col>10</xdr:col>
      <xdr:colOff>165100</xdr:colOff>
      <xdr:row>77</xdr:row>
      <xdr:rowOff>115388</xdr:rowOff>
    </xdr:to>
    <xdr:sp macro="" textlink="">
      <xdr:nvSpPr>
        <xdr:cNvPr id="188" name="フローチャート: 判断 187"/>
        <xdr:cNvSpPr/>
      </xdr:nvSpPr>
      <xdr:spPr>
        <a:xfrm>
          <a:off x="1968500" y="1321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131915</xdr:rowOff>
    </xdr:from>
    <xdr:ext cx="469744" cy="259045"/>
    <xdr:sp macro="" textlink="">
      <xdr:nvSpPr>
        <xdr:cNvPr id="189" name="テキスト ボックス 188"/>
        <xdr:cNvSpPr txBox="1"/>
      </xdr:nvSpPr>
      <xdr:spPr>
        <a:xfrm>
          <a:off x="1784428" y="1299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19558</xdr:rowOff>
    </xdr:from>
    <xdr:to>
      <xdr:col>6</xdr:col>
      <xdr:colOff>38100</xdr:colOff>
      <xdr:row>77</xdr:row>
      <xdr:rowOff>121158</xdr:rowOff>
    </xdr:to>
    <xdr:sp macro="" textlink="">
      <xdr:nvSpPr>
        <xdr:cNvPr id="190" name="フローチャート: 判断 189"/>
        <xdr:cNvSpPr/>
      </xdr:nvSpPr>
      <xdr:spPr>
        <a:xfrm>
          <a:off x="1079500" y="1322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137685</xdr:rowOff>
    </xdr:from>
    <xdr:ext cx="469744" cy="259045"/>
    <xdr:sp macro="" textlink="">
      <xdr:nvSpPr>
        <xdr:cNvPr id="191" name="テキスト ボックス 190"/>
        <xdr:cNvSpPr txBox="1"/>
      </xdr:nvSpPr>
      <xdr:spPr>
        <a:xfrm>
          <a:off x="895428" y="1299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102180</xdr:rowOff>
    </xdr:from>
    <xdr:to>
      <xdr:col>24</xdr:col>
      <xdr:colOff>114300</xdr:colOff>
      <xdr:row>79</xdr:row>
      <xdr:rowOff>32330</xdr:rowOff>
    </xdr:to>
    <xdr:sp macro="" textlink="">
      <xdr:nvSpPr>
        <xdr:cNvPr id="197" name="楕円 196"/>
        <xdr:cNvSpPr/>
      </xdr:nvSpPr>
      <xdr:spPr>
        <a:xfrm>
          <a:off x="4584700" y="1347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17107</xdr:rowOff>
    </xdr:from>
    <xdr:ext cx="469744" cy="259045"/>
    <xdr:sp macro="" textlink="">
      <xdr:nvSpPr>
        <xdr:cNvPr id="198" name="維持補修費該当値テキスト"/>
        <xdr:cNvSpPr txBox="1"/>
      </xdr:nvSpPr>
      <xdr:spPr>
        <a:xfrm>
          <a:off x="4686300" y="13390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102398</xdr:rowOff>
    </xdr:from>
    <xdr:to>
      <xdr:col>20</xdr:col>
      <xdr:colOff>38100</xdr:colOff>
      <xdr:row>79</xdr:row>
      <xdr:rowOff>32548</xdr:rowOff>
    </xdr:to>
    <xdr:sp macro="" textlink="">
      <xdr:nvSpPr>
        <xdr:cNvPr id="199" name="楕円 198"/>
        <xdr:cNvSpPr/>
      </xdr:nvSpPr>
      <xdr:spPr>
        <a:xfrm>
          <a:off x="3746500" y="1347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23675</xdr:rowOff>
    </xdr:from>
    <xdr:ext cx="469744" cy="259045"/>
    <xdr:sp macro="" textlink="">
      <xdr:nvSpPr>
        <xdr:cNvPr id="200" name="テキスト ボックス 199"/>
        <xdr:cNvSpPr txBox="1"/>
      </xdr:nvSpPr>
      <xdr:spPr>
        <a:xfrm>
          <a:off x="3562428" y="13568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56460</xdr:rowOff>
    </xdr:from>
    <xdr:to>
      <xdr:col>15</xdr:col>
      <xdr:colOff>101600</xdr:colOff>
      <xdr:row>78</xdr:row>
      <xdr:rowOff>158060</xdr:rowOff>
    </xdr:to>
    <xdr:sp macro="" textlink="">
      <xdr:nvSpPr>
        <xdr:cNvPr id="201" name="楕円 200"/>
        <xdr:cNvSpPr/>
      </xdr:nvSpPr>
      <xdr:spPr>
        <a:xfrm>
          <a:off x="2857500" y="1342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149187</xdr:rowOff>
    </xdr:from>
    <xdr:ext cx="469744" cy="259045"/>
    <xdr:sp macro="" textlink="">
      <xdr:nvSpPr>
        <xdr:cNvPr id="202" name="テキスト ボックス 201"/>
        <xdr:cNvSpPr txBox="1"/>
      </xdr:nvSpPr>
      <xdr:spPr>
        <a:xfrm>
          <a:off x="2673428" y="1352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68543</xdr:rowOff>
    </xdr:from>
    <xdr:to>
      <xdr:col>10</xdr:col>
      <xdr:colOff>165100</xdr:colOff>
      <xdr:row>78</xdr:row>
      <xdr:rowOff>170143</xdr:rowOff>
    </xdr:to>
    <xdr:sp macro="" textlink="">
      <xdr:nvSpPr>
        <xdr:cNvPr id="203" name="楕円 202"/>
        <xdr:cNvSpPr/>
      </xdr:nvSpPr>
      <xdr:spPr>
        <a:xfrm>
          <a:off x="1968500" y="1344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161270</xdr:rowOff>
    </xdr:from>
    <xdr:ext cx="469744" cy="259045"/>
    <xdr:sp macro="" textlink="">
      <xdr:nvSpPr>
        <xdr:cNvPr id="204" name="テキスト ボックス 203"/>
        <xdr:cNvSpPr txBox="1"/>
      </xdr:nvSpPr>
      <xdr:spPr>
        <a:xfrm>
          <a:off x="1784428" y="1353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84981</xdr:rowOff>
    </xdr:from>
    <xdr:to>
      <xdr:col>6</xdr:col>
      <xdr:colOff>38100</xdr:colOff>
      <xdr:row>79</xdr:row>
      <xdr:rowOff>15131</xdr:rowOff>
    </xdr:to>
    <xdr:sp macro="" textlink="">
      <xdr:nvSpPr>
        <xdr:cNvPr id="205" name="楕円 204"/>
        <xdr:cNvSpPr/>
      </xdr:nvSpPr>
      <xdr:spPr>
        <a:xfrm>
          <a:off x="1079500" y="1345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6258</xdr:rowOff>
    </xdr:from>
    <xdr:ext cx="469744" cy="259045"/>
    <xdr:sp macro="" textlink="">
      <xdr:nvSpPr>
        <xdr:cNvPr id="206" name="テキスト ボックス 205"/>
        <xdr:cNvSpPr txBox="1"/>
      </xdr:nvSpPr>
      <xdr:spPr>
        <a:xfrm>
          <a:off x="895428" y="13550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142362</xdr:rowOff>
    </xdr:from>
    <xdr:to>
      <xdr:col>24</xdr:col>
      <xdr:colOff>62865</xdr:colOff>
      <xdr:row>99</xdr:row>
      <xdr:rowOff>7423</xdr:rowOff>
    </xdr:to>
    <xdr:cxnSp macro="">
      <xdr:nvCxnSpPr>
        <xdr:cNvPr id="233" name="直線コネクタ 232"/>
        <xdr:cNvCxnSpPr/>
      </xdr:nvCxnSpPr>
      <xdr:spPr>
        <a:xfrm flipV="1">
          <a:off x="4633595" y="15401412"/>
          <a:ext cx="1270" cy="1579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11250</xdr:rowOff>
    </xdr:from>
    <xdr:ext cx="534377" cy="259045"/>
    <xdr:sp macro="" textlink="">
      <xdr:nvSpPr>
        <xdr:cNvPr id="234" name="扶助費最小値テキスト"/>
        <xdr:cNvSpPr txBox="1"/>
      </xdr:nvSpPr>
      <xdr:spPr>
        <a:xfrm>
          <a:off x="4686300" y="16984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7423</xdr:rowOff>
    </xdr:from>
    <xdr:to>
      <xdr:col>24</xdr:col>
      <xdr:colOff>152400</xdr:colOff>
      <xdr:row>99</xdr:row>
      <xdr:rowOff>7423</xdr:rowOff>
    </xdr:to>
    <xdr:cxnSp macro="">
      <xdr:nvCxnSpPr>
        <xdr:cNvPr id="235" name="直線コネクタ 234"/>
        <xdr:cNvCxnSpPr/>
      </xdr:nvCxnSpPr>
      <xdr:spPr>
        <a:xfrm>
          <a:off x="4546600" y="16980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89039</xdr:rowOff>
    </xdr:from>
    <xdr:ext cx="599010" cy="259045"/>
    <xdr:sp macro="" textlink="">
      <xdr:nvSpPr>
        <xdr:cNvPr id="236" name="扶助費最大値テキスト"/>
        <xdr:cNvSpPr txBox="1"/>
      </xdr:nvSpPr>
      <xdr:spPr>
        <a:xfrm>
          <a:off x="4686300" y="15176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142362</xdr:rowOff>
    </xdr:from>
    <xdr:to>
      <xdr:col>24</xdr:col>
      <xdr:colOff>152400</xdr:colOff>
      <xdr:row>89</xdr:row>
      <xdr:rowOff>142362</xdr:rowOff>
    </xdr:to>
    <xdr:cxnSp macro="">
      <xdr:nvCxnSpPr>
        <xdr:cNvPr id="237" name="直線コネクタ 236"/>
        <xdr:cNvCxnSpPr/>
      </xdr:nvCxnSpPr>
      <xdr:spPr>
        <a:xfrm>
          <a:off x="4546600" y="15401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145464</xdr:rowOff>
    </xdr:from>
    <xdr:to>
      <xdr:col>24</xdr:col>
      <xdr:colOff>63500</xdr:colOff>
      <xdr:row>95</xdr:row>
      <xdr:rowOff>74516</xdr:rowOff>
    </xdr:to>
    <xdr:cxnSp macro="">
      <xdr:nvCxnSpPr>
        <xdr:cNvPr id="238" name="直線コネクタ 237"/>
        <xdr:cNvCxnSpPr/>
      </xdr:nvCxnSpPr>
      <xdr:spPr>
        <a:xfrm flipV="1">
          <a:off x="3797300" y="16261764"/>
          <a:ext cx="838200" cy="100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131646</xdr:rowOff>
    </xdr:from>
    <xdr:ext cx="534377" cy="259045"/>
    <xdr:sp macro="" textlink="">
      <xdr:nvSpPr>
        <xdr:cNvPr id="239" name="扶助費平均値テキスト"/>
        <xdr:cNvSpPr txBox="1"/>
      </xdr:nvSpPr>
      <xdr:spPr>
        <a:xfrm>
          <a:off x="4686300" y="164193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153219</xdr:rowOff>
    </xdr:from>
    <xdr:to>
      <xdr:col>24</xdr:col>
      <xdr:colOff>114300</xdr:colOff>
      <xdr:row>96</xdr:row>
      <xdr:rowOff>83369</xdr:rowOff>
    </xdr:to>
    <xdr:sp macro="" textlink="">
      <xdr:nvSpPr>
        <xdr:cNvPr id="240" name="フローチャート: 判断 239"/>
        <xdr:cNvSpPr/>
      </xdr:nvSpPr>
      <xdr:spPr>
        <a:xfrm>
          <a:off x="4584700" y="16440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74516</xdr:rowOff>
    </xdr:from>
    <xdr:to>
      <xdr:col>19</xdr:col>
      <xdr:colOff>177800</xdr:colOff>
      <xdr:row>95</xdr:row>
      <xdr:rowOff>147096</xdr:rowOff>
    </xdr:to>
    <xdr:cxnSp macro="">
      <xdr:nvCxnSpPr>
        <xdr:cNvPr id="241" name="直線コネクタ 240"/>
        <xdr:cNvCxnSpPr/>
      </xdr:nvCxnSpPr>
      <xdr:spPr>
        <a:xfrm flipV="1">
          <a:off x="2908300" y="16362266"/>
          <a:ext cx="889000" cy="7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28288</xdr:rowOff>
    </xdr:from>
    <xdr:to>
      <xdr:col>20</xdr:col>
      <xdr:colOff>38100</xdr:colOff>
      <xdr:row>96</xdr:row>
      <xdr:rowOff>129888</xdr:rowOff>
    </xdr:to>
    <xdr:sp macro="" textlink="">
      <xdr:nvSpPr>
        <xdr:cNvPr id="242" name="フローチャート: 判断 241"/>
        <xdr:cNvSpPr/>
      </xdr:nvSpPr>
      <xdr:spPr>
        <a:xfrm>
          <a:off x="3746500" y="1648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121015</xdr:rowOff>
    </xdr:from>
    <xdr:ext cx="534377" cy="259045"/>
    <xdr:sp macro="" textlink="">
      <xdr:nvSpPr>
        <xdr:cNvPr id="243" name="テキスト ボックス 242"/>
        <xdr:cNvSpPr txBox="1"/>
      </xdr:nvSpPr>
      <xdr:spPr>
        <a:xfrm>
          <a:off x="3530111" y="1658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147096</xdr:rowOff>
    </xdr:from>
    <xdr:to>
      <xdr:col>15</xdr:col>
      <xdr:colOff>50800</xdr:colOff>
      <xdr:row>96</xdr:row>
      <xdr:rowOff>70745</xdr:rowOff>
    </xdr:to>
    <xdr:cxnSp macro="">
      <xdr:nvCxnSpPr>
        <xdr:cNvPr id="244" name="直線コネクタ 243"/>
        <xdr:cNvCxnSpPr/>
      </xdr:nvCxnSpPr>
      <xdr:spPr>
        <a:xfrm flipV="1">
          <a:off x="2019300" y="16434846"/>
          <a:ext cx="889000" cy="95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96656</xdr:rowOff>
    </xdr:from>
    <xdr:to>
      <xdr:col>15</xdr:col>
      <xdr:colOff>101600</xdr:colOff>
      <xdr:row>96</xdr:row>
      <xdr:rowOff>26806</xdr:rowOff>
    </xdr:to>
    <xdr:sp macro="" textlink="">
      <xdr:nvSpPr>
        <xdr:cNvPr id="245" name="フローチャート: 判断 244"/>
        <xdr:cNvSpPr/>
      </xdr:nvSpPr>
      <xdr:spPr>
        <a:xfrm>
          <a:off x="2857500" y="1638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17933</xdr:rowOff>
    </xdr:from>
    <xdr:ext cx="534377" cy="259045"/>
    <xdr:sp macro="" textlink="">
      <xdr:nvSpPr>
        <xdr:cNvPr id="246" name="テキスト ボックス 245"/>
        <xdr:cNvSpPr txBox="1"/>
      </xdr:nvSpPr>
      <xdr:spPr>
        <a:xfrm>
          <a:off x="2641111" y="16477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70745</xdr:rowOff>
    </xdr:from>
    <xdr:to>
      <xdr:col>10</xdr:col>
      <xdr:colOff>114300</xdr:colOff>
      <xdr:row>97</xdr:row>
      <xdr:rowOff>2164</xdr:rowOff>
    </xdr:to>
    <xdr:cxnSp macro="">
      <xdr:nvCxnSpPr>
        <xdr:cNvPr id="247" name="直線コネクタ 246"/>
        <xdr:cNvCxnSpPr/>
      </xdr:nvCxnSpPr>
      <xdr:spPr>
        <a:xfrm flipV="1">
          <a:off x="1130300" y="16529945"/>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107531</xdr:rowOff>
    </xdr:from>
    <xdr:to>
      <xdr:col>10</xdr:col>
      <xdr:colOff>165100</xdr:colOff>
      <xdr:row>97</xdr:row>
      <xdr:rowOff>37681</xdr:rowOff>
    </xdr:to>
    <xdr:sp macro="" textlink="">
      <xdr:nvSpPr>
        <xdr:cNvPr id="248" name="フローチャート: 判断 247"/>
        <xdr:cNvSpPr/>
      </xdr:nvSpPr>
      <xdr:spPr>
        <a:xfrm>
          <a:off x="1968500" y="1656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28808</xdr:rowOff>
    </xdr:from>
    <xdr:ext cx="534377" cy="259045"/>
    <xdr:sp macro="" textlink="">
      <xdr:nvSpPr>
        <xdr:cNvPr id="249" name="テキスト ボックス 248"/>
        <xdr:cNvSpPr txBox="1"/>
      </xdr:nvSpPr>
      <xdr:spPr>
        <a:xfrm>
          <a:off x="1752111" y="1665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22051</xdr:rowOff>
    </xdr:from>
    <xdr:to>
      <xdr:col>6</xdr:col>
      <xdr:colOff>38100</xdr:colOff>
      <xdr:row>97</xdr:row>
      <xdr:rowOff>123651</xdr:rowOff>
    </xdr:to>
    <xdr:sp macro="" textlink="">
      <xdr:nvSpPr>
        <xdr:cNvPr id="250" name="フローチャート: 判断 249"/>
        <xdr:cNvSpPr/>
      </xdr:nvSpPr>
      <xdr:spPr>
        <a:xfrm>
          <a:off x="1079500" y="1665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114778</xdr:rowOff>
    </xdr:from>
    <xdr:ext cx="534377" cy="259045"/>
    <xdr:sp macro="" textlink="">
      <xdr:nvSpPr>
        <xdr:cNvPr id="251" name="テキスト ボックス 250"/>
        <xdr:cNvSpPr txBox="1"/>
      </xdr:nvSpPr>
      <xdr:spPr>
        <a:xfrm>
          <a:off x="863111" y="1674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94664</xdr:rowOff>
    </xdr:from>
    <xdr:to>
      <xdr:col>24</xdr:col>
      <xdr:colOff>114300</xdr:colOff>
      <xdr:row>95</xdr:row>
      <xdr:rowOff>24814</xdr:rowOff>
    </xdr:to>
    <xdr:sp macro="" textlink="">
      <xdr:nvSpPr>
        <xdr:cNvPr id="257" name="楕円 256"/>
        <xdr:cNvSpPr/>
      </xdr:nvSpPr>
      <xdr:spPr>
        <a:xfrm>
          <a:off x="4584700" y="1621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117541</xdr:rowOff>
    </xdr:from>
    <xdr:ext cx="599010" cy="259045"/>
    <xdr:sp macro="" textlink="">
      <xdr:nvSpPr>
        <xdr:cNvPr id="258" name="扶助費該当値テキスト"/>
        <xdr:cNvSpPr txBox="1"/>
      </xdr:nvSpPr>
      <xdr:spPr>
        <a:xfrm>
          <a:off x="4686300" y="16062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23716</xdr:rowOff>
    </xdr:from>
    <xdr:to>
      <xdr:col>20</xdr:col>
      <xdr:colOff>38100</xdr:colOff>
      <xdr:row>95</xdr:row>
      <xdr:rowOff>125316</xdr:rowOff>
    </xdr:to>
    <xdr:sp macro="" textlink="">
      <xdr:nvSpPr>
        <xdr:cNvPr id="259" name="楕円 258"/>
        <xdr:cNvSpPr/>
      </xdr:nvSpPr>
      <xdr:spPr>
        <a:xfrm>
          <a:off x="3746500" y="1631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141843</xdr:rowOff>
    </xdr:from>
    <xdr:ext cx="599010" cy="259045"/>
    <xdr:sp macro="" textlink="">
      <xdr:nvSpPr>
        <xdr:cNvPr id="260" name="テキスト ボックス 259"/>
        <xdr:cNvSpPr txBox="1"/>
      </xdr:nvSpPr>
      <xdr:spPr>
        <a:xfrm>
          <a:off x="3497795" y="16086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96296</xdr:rowOff>
    </xdr:from>
    <xdr:to>
      <xdr:col>15</xdr:col>
      <xdr:colOff>101600</xdr:colOff>
      <xdr:row>96</xdr:row>
      <xdr:rowOff>26446</xdr:rowOff>
    </xdr:to>
    <xdr:sp macro="" textlink="">
      <xdr:nvSpPr>
        <xdr:cNvPr id="261" name="楕円 260"/>
        <xdr:cNvSpPr/>
      </xdr:nvSpPr>
      <xdr:spPr>
        <a:xfrm>
          <a:off x="2857500" y="1638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42973</xdr:rowOff>
    </xdr:from>
    <xdr:ext cx="534377" cy="259045"/>
    <xdr:sp macro="" textlink="">
      <xdr:nvSpPr>
        <xdr:cNvPr id="262" name="テキスト ボックス 261"/>
        <xdr:cNvSpPr txBox="1"/>
      </xdr:nvSpPr>
      <xdr:spPr>
        <a:xfrm>
          <a:off x="2641111" y="1615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19945</xdr:rowOff>
    </xdr:from>
    <xdr:to>
      <xdr:col>10</xdr:col>
      <xdr:colOff>165100</xdr:colOff>
      <xdr:row>96</xdr:row>
      <xdr:rowOff>121545</xdr:rowOff>
    </xdr:to>
    <xdr:sp macro="" textlink="">
      <xdr:nvSpPr>
        <xdr:cNvPr id="263" name="楕円 262"/>
        <xdr:cNvSpPr/>
      </xdr:nvSpPr>
      <xdr:spPr>
        <a:xfrm>
          <a:off x="1968500" y="1647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138072</xdr:rowOff>
    </xdr:from>
    <xdr:ext cx="534377" cy="259045"/>
    <xdr:sp macro="" textlink="">
      <xdr:nvSpPr>
        <xdr:cNvPr id="264" name="テキスト ボックス 263"/>
        <xdr:cNvSpPr txBox="1"/>
      </xdr:nvSpPr>
      <xdr:spPr>
        <a:xfrm>
          <a:off x="1752111" y="1625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122814</xdr:rowOff>
    </xdr:from>
    <xdr:to>
      <xdr:col>6</xdr:col>
      <xdr:colOff>38100</xdr:colOff>
      <xdr:row>97</xdr:row>
      <xdr:rowOff>52964</xdr:rowOff>
    </xdr:to>
    <xdr:sp macro="" textlink="">
      <xdr:nvSpPr>
        <xdr:cNvPr id="265" name="楕円 264"/>
        <xdr:cNvSpPr/>
      </xdr:nvSpPr>
      <xdr:spPr>
        <a:xfrm>
          <a:off x="1079500" y="1658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69491</xdr:rowOff>
    </xdr:from>
    <xdr:ext cx="534377" cy="259045"/>
    <xdr:sp macro="" textlink="">
      <xdr:nvSpPr>
        <xdr:cNvPr id="266" name="テキスト ボックス 265"/>
        <xdr:cNvSpPr txBox="1"/>
      </xdr:nvSpPr>
      <xdr:spPr>
        <a:xfrm>
          <a:off x="863111" y="16357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9" name="テキスト ボックス 27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1" name="テキスト ボックス 28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3" name="テキスト ボックス 28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5" name="テキスト ボックス 28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7" name="テキスト ボックス 28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171209</xdr:rowOff>
    </xdr:from>
    <xdr:to>
      <xdr:col>54</xdr:col>
      <xdr:colOff>189865</xdr:colOff>
      <xdr:row>39</xdr:row>
      <xdr:rowOff>70510</xdr:rowOff>
    </xdr:to>
    <xdr:cxnSp macro="">
      <xdr:nvCxnSpPr>
        <xdr:cNvPr id="291" name="直線コネクタ 290"/>
        <xdr:cNvCxnSpPr/>
      </xdr:nvCxnSpPr>
      <xdr:spPr>
        <a:xfrm flipV="1">
          <a:off x="10475595" y="5143259"/>
          <a:ext cx="1270" cy="1613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74337</xdr:rowOff>
    </xdr:from>
    <xdr:ext cx="469744" cy="259045"/>
    <xdr:sp macro="" textlink="">
      <xdr:nvSpPr>
        <xdr:cNvPr id="292" name="補助費等最小値テキスト"/>
        <xdr:cNvSpPr txBox="1"/>
      </xdr:nvSpPr>
      <xdr:spPr>
        <a:xfrm>
          <a:off x="10528300" y="67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70510</xdr:rowOff>
    </xdr:from>
    <xdr:to>
      <xdr:col>55</xdr:col>
      <xdr:colOff>88900</xdr:colOff>
      <xdr:row>39</xdr:row>
      <xdr:rowOff>70510</xdr:rowOff>
    </xdr:to>
    <xdr:cxnSp macro="">
      <xdr:nvCxnSpPr>
        <xdr:cNvPr id="293" name="直線コネクタ 292"/>
        <xdr:cNvCxnSpPr/>
      </xdr:nvCxnSpPr>
      <xdr:spPr>
        <a:xfrm>
          <a:off x="10388600" y="67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117886</xdr:rowOff>
    </xdr:from>
    <xdr:ext cx="534377" cy="259045"/>
    <xdr:sp macro="" textlink="">
      <xdr:nvSpPr>
        <xdr:cNvPr id="294" name="補助費等最大値テキスト"/>
        <xdr:cNvSpPr txBox="1"/>
      </xdr:nvSpPr>
      <xdr:spPr>
        <a:xfrm>
          <a:off x="10528300" y="491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171209</xdr:rowOff>
    </xdr:from>
    <xdr:to>
      <xdr:col>55</xdr:col>
      <xdr:colOff>88900</xdr:colOff>
      <xdr:row>29</xdr:row>
      <xdr:rowOff>171209</xdr:rowOff>
    </xdr:to>
    <xdr:cxnSp macro="">
      <xdr:nvCxnSpPr>
        <xdr:cNvPr id="295" name="直線コネクタ 294"/>
        <xdr:cNvCxnSpPr/>
      </xdr:nvCxnSpPr>
      <xdr:spPr>
        <a:xfrm>
          <a:off x="10388600" y="5143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163246</xdr:rowOff>
    </xdr:from>
    <xdr:to>
      <xdr:col>55</xdr:col>
      <xdr:colOff>0</xdr:colOff>
      <xdr:row>33</xdr:row>
      <xdr:rowOff>64757</xdr:rowOff>
    </xdr:to>
    <xdr:cxnSp macro="">
      <xdr:nvCxnSpPr>
        <xdr:cNvPr id="296" name="直線コネクタ 295"/>
        <xdr:cNvCxnSpPr/>
      </xdr:nvCxnSpPr>
      <xdr:spPr>
        <a:xfrm flipV="1">
          <a:off x="9639300" y="5649646"/>
          <a:ext cx="838200" cy="72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13720</xdr:rowOff>
    </xdr:from>
    <xdr:ext cx="534377" cy="259045"/>
    <xdr:sp macro="" textlink="">
      <xdr:nvSpPr>
        <xdr:cNvPr id="297" name="補助費等平均値テキスト"/>
        <xdr:cNvSpPr txBox="1"/>
      </xdr:nvSpPr>
      <xdr:spPr>
        <a:xfrm>
          <a:off x="10528300" y="60144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35293</xdr:rowOff>
    </xdr:from>
    <xdr:to>
      <xdr:col>55</xdr:col>
      <xdr:colOff>50800</xdr:colOff>
      <xdr:row>35</xdr:row>
      <xdr:rowOff>136893</xdr:rowOff>
    </xdr:to>
    <xdr:sp macro="" textlink="">
      <xdr:nvSpPr>
        <xdr:cNvPr id="298" name="フローチャート: 判断 297"/>
        <xdr:cNvSpPr/>
      </xdr:nvSpPr>
      <xdr:spPr>
        <a:xfrm>
          <a:off x="10426700" y="603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2578</xdr:rowOff>
    </xdr:from>
    <xdr:to>
      <xdr:col>50</xdr:col>
      <xdr:colOff>114300</xdr:colOff>
      <xdr:row>33</xdr:row>
      <xdr:rowOff>64757</xdr:rowOff>
    </xdr:to>
    <xdr:cxnSp macro="">
      <xdr:nvCxnSpPr>
        <xdr:cNvPr id="299" name="直線コネクタ 298"/>
        <xdr:cNvCxnSpPr/>
      </xdr:nvCxnSpPr>
      <xdr:spPr>
        <a:xfrm>
          <a:off x="8750300" y="5660428"/>
          <a:ext cx="889000" cy="6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56934</xdr:rowOff>
    </xdr:from>
    <xdr:to>
      <xdr:col>50</xdr:col>
      <xdr:colOff>165100</xdr:colOff>
      <xdr:row>35</xdr:row>
      <xdr:rowOff>158534</xdr:rowOff>
    </xdr:to>
    <xdr:sp macro="" textlink="">
      <xdr:nvSpPr>
        <xdr:cNvPr id="300" name="フローチャート: 判断 299"/>
        <xdr:cNvSpPr/>
      </xdr:nvSpPr>
      <xdr:spPr>
        <a:xfrm>
          <a:off x="9588500" y="605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149661</xdr:rowOff>
    </xdr:from>
    <xdr:ext cx="534377" cy="259045"/>
    <xdr:sp macro="" textlink="">
      <xdr:nvSpPr>
        <xdr:cNvPr id="301" name="テキスト ボックス 300"/>
        <xdr:cNvSpPr txBox="1"/>
      </xdr:nvSpPr>
      <xdr:spPr>
        <a:xfrm>
          <a:off x="9372111" y="615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2578</xdr:rowOff>
    </xdr:from>
    <xdr:to>
      <xdr:col>45</xdr:col>
      <xdr:colOff>177800</xdr:colOff>
      <xdr:row>33</xdr:row>
      <xdr:rowOff>22581</xdr:rowOff>
    </xdr:to>
    <xdr:cxnSp macro="">
      <xdr:nvCxnSpPr>
        <xdr:cNvPr id="302" name="直線コネクタ 301"/>
        <xdr:cNvCxnSpPr/>
      </xdr:nvCxnSpPr>
      <xdr:spPr>
        <a:xfrm flipV="1">
          <a:off x="7861300" y="5660428"/>
          <a:ext cx="889000" cy="2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135382</xdr:rowOff>
    </xdr:from>
    <xdr:to>
      <xdr:col>46</xdr:col>
      <xdr:colOff>38100</xdr:colOff>
      <xdr:row>34</xdr:row>
      <xdr:rowOff>65532</xdr:rowOff>
    </xdr:to>
    <xdr:sp macro="" textlink="">
      <xdr:nvSpPr>
        <xdr:cNvPr id="303" name="フローチャート: 判断 302"/>
        <xdr:cNvSpPr/>
      </xdr:nvSpPr>
      <xdr:spPr>
        <a:xfrm>
          <a:off x="8699500" y="579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56659</xdr:rowOff>
    </xdr:from>
    <xdr:ext cx="534377" cy="259045"/>
    <xdr:sp macro="" textlink="">
      <xdr:nvSpPr>
        <xdr:cNvPr id="304" name="テキスト ボックス 303"/>
        <xdr:cNvSpPr txBox="1"/>
      </xdr:nvSpPr>
      <xdr:spPr>
        <a:xfrm>
          <a:off x="8483111" y="5885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22581</xdr:rowOff>
    </xdr:from>
    <xdr:to>
      <xdr:col>41</xdr:col>
      <xdr:colOff>50800</xdr:colOff>
      <xdr:row>33</xdr:row>
      <xdr:rowOff>62967</xdr:rowOff>
    </xdr:to>
    <xdr:cxnSp macro="">
      <xdr:nvCxnSpPr>
        <xdr:cNvPr id="305" name="直線コネクタ 304"/>
        <xdr:cNvCxnSpPr/>
      </xdr:nvCxnSpPr>
      <xdr:spPr>
        <a:xfrm flipV="1">
          <a:off x="6972300" y="5680431"/>
          <a:ext cx="889000" cy="4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26988</xdr:rowOff>
    </xdr:from>
    <xdr:to>
      <xdr:col>41</xdr:col>
      <xdr:colOff>101600</xdr:colOff>
      <xdr:row>35</xdr:row>
      <xdr:rowOff>128588</xdr:rowOff>
    </xdr:to>
    <xdr:sp macro="" textlink="">
      <xdr:nvSpPr>
        <xdr:cNvPr id="306" name="フローチャート: 判断 305"/>
        <xdr:cNvSpPr/>
      </xdr:nvSpPr>
      <xdr:spPr>
        <a:xfrm>
          <a:off x="7810500" y="602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119715</xdr:rowOff>
    </xdr:from>
    <xdr:ext cx="534377" cy="259045"/>
    <xdr:sp macro="" textlink="">
      <xdr:nvSpPr>
        <xdr:cNvPr id="307" name="テキスト ボックス 306"/>
        <xdr:cNvSpPr txBox="1"/>
      </xdr:nvSpPr>
      <xdr:spPr>
        <a:xfrm>
          <a:off x="7594111" y="612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118694</xdr:rowOff>
    </xdr:from>
    <xdr:to>
      <xdr:col>36</xdr:col>
      <xdr:colOff>165100</xdr:colOff>
      <xdr:row>34</xdr:row>
      <xdr:rowOff>48844</xdr:rowOff>
    </xdr:to>
    <xdr:sp macro="" textlink="">
      <xdr:nvSpPr>
        <xdr:cNvPr id="308" name="フローチャート: 判断 307"/>
        <xdr:cNvSpPr/>
      </xdr:nvSpPr>
      <xdr:spPr>
        <a:xfrm>
          <a:off x="6921500" y="577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39971</xdr:rowOff>
    </xdr:from>
    <xdr:ext cx="534377" cy="259045"/>
    <xdr:sp macro="" textlink="">
      <xdr:nvSpPr>
        <xdr:cNvPr id="309" name="テキスト ボックス 308"/>
        <xdr:cNvSpPr txBox="1"/>
      </xdr:nvSpPr>
      <xdr:spPr>
        <a:xfrm>
          <a:off x="6705111" y="586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112446</xdr:rowOff>
    </xdr:from>
    <xdr:to>
      <xdr:col>55</xdr:col>
      <xdr:colOff>50800</xdr:colOff>
      <xdr:row>33</xdr:row>
      <xdr:rowOff>42596</xdr:rowOff>
    </xdr:to>
    <xdr:sp macro="" textlink="">
      <xdr:nvSpPr>
        <xdr:cNvPr id="315" name="楕円 314"/>
        <xdr:cNvSpPr/>
      </xdr:nvSpPr>
      <xdr:spPr>
        <a:xfrm>
          <a:off x="10426700" y="559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135323</xdr:rowOff>
    </xdr:from>
    <xdr:ext cx="534377" cy="259045"/>
    <xdr:sp macro="" textlink="">
      <xdr:nvSpPr>
        <xdr:cNvPr id="316" name="補助費等該当値テキスト"/>
        <xdr:cNvSpPr txBox="1"/>
      </xdr:nvSpPr>
      <xdr:spPr>
        <a:xfrm>
          <a:off x="10528300" y="545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13957</xdr:rowOff>
    </xdr:from>
    <xdr:to>
      <xdr:col>50</xdr:col>
      <xdr:colOff>165100</xdr:colOff>
      <xdr:row>33</xdr:row>
      <xdr:rowOff>115557</xdr:rowOff>
    </xdr:to>
    <xdr:sp macro="" textlink="">
      <xdr:nvSpPr>
        <xdr:cNvPr id="317" name="楕円 316"/>
        <xdr:cNvSpPr/>
      </xdr:nvSpPr>
      <xdr:spPr>
        <a:xfrm>
          <a:off x="9588500" y="567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31</xdr:row>
      <xdr:rowOff>132084</xdr:rowOff>
    </xdr:from>
    <xdr:ext cx="534377" cy="259045"/>
    <xdr:sp macro="" textlink="">
      <xdr:nvSpPr>
        <xdr:cNvPr id="318" name="テキスト ボックス 317"/>
        <xdr:cNvSpPr txBox="1"/>
      </xdr:nvSpPr>
      <xdr:spPr>
        <a:xfrm>
          <a:off x="9372111" y="544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123228</xdr:rowOff>
    </xdr:from>
    <xdr:to>
      <xdr:col>46</xdr:col>
      <xdr:colOff>38100</xdr:colOff>
      <xdr:row>33</xdr:row>
      <xdr:rowOff>53378</xdr:rowOff>
    </xdr:to>
    <xdr:sp macro="" textlink="">
      <xdr:nvSpPr>
        <xdr:cNvPr id="319" name="楕円 318"/>
        <xdr:cNvSpPr/>
      </xdr:nvSpPr>
      <xdr:spPr>
        <a:xfrm>
          <a:off x="8699500" y="560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31</xdr:row>
      <xdr:rowOff>69905</xdr:rowOff>
    </xdr:from>
    <xdr:ext cx="534377" cy="259045"/>
    <xdr:sp macro="" textlink="">
      <xdr:nvSpPr>
        <xdr:cNvPr id="320" name="テキスト ボックス 319"/>
        <xdr:cNvSpPr txBox="1"/>
      </xdr:nvSpPr>
      <xdr:spPr>
        <a:xfrm>
          <a:off x="8483111" y="538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143231</xdr:rowOff>
    </xdr:from>
    <xdr:to>
      <xdr:col>41</xdr:col>
      <xdr:colOff>101600</xdr:colOff>
      <xdr:row>33</xdr:row>
      <xdr:rowOff>73381</xdr:rowOff>
    </xdr:to>
    <xdr:sp macro="" textlink="">
      <xdr:nvSpPr>
        <xdr:cNvPr id="321" name="楕円 320"/>
        <xdr:cNvSpPr/>
      </xdr:nvSpPr>
      <xdr:spPr>
        <a:xfrm>
          <a:off x="7810500" y="562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31</xdr:row>
      <xdr:rowOff>89908</xdr:rowOff>
    </xdr:from>
    <xdr:ext cx="534377" cy="259045"/>
    <xdr:sp macro="" textlink="">
      <xdr:nvSpPr>
        <xdr:cNvPr id="322" name="テキスト ボックス 321"/>
        <xdr:cNvSpPr txBox="1"/>
      </xdr:nvSpPr>
      <xdr:spPr>
        <a:xfrm>
          <a:off x="7594111" y="540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12167</xdr:rowOff>
    </xdr:from>
    <xdr:to>
      <xdr:col>36</xdr:col>
      <xdr:colOff>165100</xdr:colOff>
      <xdr:row>33</xdr:row>
      <xdr:rowOff>113767</xdr:rowOff>
    </xdr:to>
    <xdr:sp macro="" textlink="">
      <xdr:nvSpPr>
        <xdr:cNvPr id="323" name="楕円 322"/>
        <xdr:cNvSpPr/>
      </xdr:nvSpPr>
      <xdr:spPr>
        <a:xfrm>
          <a:off x="6921500" y="567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31</xdr:row>
      <xdr:rowOff>130294</xdr:rowOff>
    </xdr:from>
    <xdr:ext cx="534377" cy="259045"/>
    <xdr:sp macro="" textlink="">
      <xdr:nvSpPr>
        <xdr:cNvPr id="324" name="テキスト ボックス 323"/>
        <xdr:cNvSpPr txBox="1"/>
      </xdr:nvSpPr>
      <xdr:spPr>
        <a:xfrm>
          <a:off x="6705111" y="544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4" name="テキスト ボックス 343"/>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125126</xdr:rowOff>
    </xdr:from>
    <xdr:to>
      <xdr:col>54</xdr:col>
      <xdr:colOff>189865</xdr:colOff>
      <xdr:row>57</xdr:row>
      <xdr:rowOff>128556</xdr:rowOff>
    </xdr:to>
    <xdr:cxnSp macro="">
      <xdr:nvCxnSpPr>
        <xdr:cNvPr id="348" name="直線コネクタ 347"/>
        <xdr:cNvCxnSpPr/>
      </xdr:nvCxnSpPr>
      <xdr:spPr>
        <a:xfrm flipV="1">
          <a:off x="10475595" y="8697626"/>
          <a:ext cx="1270" cy="1203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132383</xdr:rowOff>
    </xdr:from>
    <xdr:ext cx="534377" cy="259045"/>
    <xdr:sp macro="" textlink="">
      <xdr:nvSpPr>
        <xdr:cNvPr id="349" name="普通建設事業費最小値テキスト"/>
        <xdr:cNvSpPr txBox="1"/>
      </xdr:nvSpPr>
      <xdr:spPr>
        <a:xfrm>
          <a:off x="10528300" y="990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128556</xdr:rowOff>
    </xdr:from>
    <xdr:to>
      <xdr:col>55</xdr:col>
      <xdr:colOff>88900</xdr:colOff>
      <xdr:row>57</xdr:row>
      <xdr:rowOff>128556</xdr:rowOff>
    </xdr:to>
    <xdr:cxnSp macro="">
      <xdr:nvCxnSpPr>
        <xdr:cNvPr id="350" name="直線コネクタ 349"/>
        <xdr:cNvCxnSpPr/>
      </xdr:nvCxnSpPr>
      <xdr:spPr>
        <a:xfrm>
          <a:off x="10388600" y="9901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71803</xdr:rowOff>
    </xdr:from>
    <xdr:ext cx="534377" cy="259045"/>
    <xdr:sp macro="" textlink="">
      <xdr:nvSpPr>
        <xdr:cNvPr id="351" name="普通建設事業費最大値テキスト"/>
        <xdr:cNvSpPr txBox="1"/>
      </xdr:nvSpPr>
      <xdr:spPr>
        <a:xfrm>
          <a:off x="10528300" y="847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125126</xdr:rowOff>
    </xdr:from>
    <xdr:to>
      <xdr:col>55</xdr:col>
      <xdr:colOff>88900</xdr:colOff>
      <xdr:row>50</xdr:row>
      <xdr:rowOff>125126</xdr:rowOff>
    </xdr:to>
    <xdr:cxnSp macro="">
      <xdr:nvCxnSpPr>
        <xdr:cNvPr id="352" name="直線コネクタ 351"/>
        <xdr:cNvCxnSpPr/>
      </xdr:nvCxnSpPr>
      <xdr:spPr>
        <a:xfrm>
          <a:off x="10388600" y="869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170256</xdr:rowOff>
    </xdr:from>
    <xdr:to>
      <xdr:col>55</xdr:col>
      <xdr:colOff>0</xdr:colOff>
      <xdr:row>57</xdr:row>
      <xdr:rowOff>128556</xdr:rowOff>
    </xdr:to>
    <xdr:cxnSp macro="">
      <xdr:nvCxnSpPr>
        <xdr:cNvPr id="353" name="直線コネクタ 352"/>
        <xdr:cNvCxnSpPr/>
      </xdr:nvCxnSpPr>
      <xdr:spPr>
        <a:xfrm>
          <a:off x="9639300" y="9771456"/>
          <a:ext cx="838200" cy="129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91203</xdr:rowOff>
    </xdr:from>
    <xdr:ext cx="534377" cy="259045"/>
    <xdr:sp macro="" textlink="">
      <xdr:nvSpPr>
        <xdr:cNvPr id="354" name="普通建設事業費平均値テキスト"/>
        <xdr:cNvSpPr txBox="1"/>
      </xdr:nvSpPr>
      <xdr:spPr>
        <a:xfrm>
          <a:off x="10528300" y="9178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68326</xdr:rowOff>
    </xdr:from>
    <xdr:to>
      <xdr:col>55</xdr:col>
      <xdr:colOff>50800</xdr:colOff>
      <xdr:row>54</xdr:row>
      <xdr:rowOff>169926</xdr:rowOff>
    </xdr:to>
    <xdr:sp macro="" textlink="">
      <xdr:nvSpPr>
        <xdr:cNvPr id="355" name="フローチャート: 判断 354"/>
        <xdr:cNvSpPr/>
      </xdr:nvSpPr>
      <xdr:spPr>
        <a:xfrm>
          <a:off x="10426700" y="932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108477</xdr:rowOff>
    </xdr:from>
    <xdr:to>
      <xdr:col>50</xdr:col>
      <xdr:colOff>114300</xdr:colOff>
      <xdr:row>56</xdr:row>
      <xdr:rowOff>170256</xdr:rowOff>
    </xdr:to>
    <xdr:cxnSp macro="">
      <xdr:nvCxnSpPr>
        <xdr:cNvPr id="356" name="直線コネクタ 355"/>
        <xdr:cNvCxnSpPr/>
      </xdr:nvCxnSpPr>
      <xdr:spPr>
        <a:xfrm>
          <a:off x="8750300" y="9709677"/>
          <a:ext cx="889000" cy="61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90939</xdr:rowOff>
    </xdr:from>
    <xdr:to>
      <xdr:col>50</xdr:col>
      <xdr:colOff>165100</xdr:colOff>
      <xdr:row>55</xdr:row>
      <xdr:rowOff>21089</xdr:rowOff>
    </xdr:to>
    <xdr:sp macro="" textlink="">
      <xdr:nvSpPr>
        <xdr:cNvPr id="357" name="フローチャート: 判断 356"/>
        <xdr:cNvSpPr/>
      </xdr:nvSpPr>
      <xdr:spPr>
        <a:xfrm>
          <a:off x="9588500" y="934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37616</xdr:rowOff>
    </xdr:from>
    <xdr:ext cx="534377" cy="259045"/>
    <xdr:sp macro="" textlink="">
      <xdr:nvSpPr>
        <xdr:cNvPr id="358" name="テキスト ボックス 357"/>
        <xdr:cNvSpPr txBox="1"/>
      </xdr:nvSpPr>
      <xdr:spPr>
        <a:xfrm>
          <a:off x="9372111" y="912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108477</xdr:rowOff>
    </xdr:from>
    <xdr:to>
      <xdr:col>45</xdr:col>
      <xdr:colOff>177800</xdr:colOff>
      <xdr:row>57</xdr:row>
      <xdr:rowOff>11379</xdr:rowOff>
    </xdr:to>
    <xdr:cxnSp macro="">
      <xdr:nvCxnSpPr>
        <xdr:cNvPr id="359" name="直線コネクタ 358"/>
        <xdr:cNvCxnSpPr/>
      </xdr:nvCxnSpPr>
      <xdr:spPr>
        <a:xfrm flipV="1">
          <a:off x="7861300" y="9709677"/>
          <a:ext cx="889000" cy="7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21616</xdr:rowOff>
    </xdr:from>
    <xdr:to>
      <xdr:col>46</xdr:col>
      <xdr:colOff>38100</xdr:colOff>
      <xdr:row>54</xdr:row>
      <xdr:rowOff>123216</xdr:rowOff>
    </xdr:to>
    <xdr:sp macro="" textlink="">
      <xdr:nvSpPr>
        <xdr:cNvPr id="360" name="フローチャート: 判断 359"/>
        <xdr:cNvSpPr/>
      </xdr:nvSpPr>
      <xdr:spPr>
        <a:xfrm>
          <a:off x="8699500" y="9279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139743</xdr:rowOff>
    </xdr:from>
    <xdr:ext cx="534377" cy="259045"/>
    <xdr:sp macro="" textlink="">
      <xdr:nvSpPr>
        <xdr:cNvPr id="361" name="テキスト ボックス 360"/>
        <xdr:cNvSpPr txBox="1"/>
      </xdr:nvSpPr>
      <xdr:spPr>
        <a:xfrm>
          <a:off x="8483111" y="9055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11379</xdr:rowOff>
    </xdr:from>
    <xdr:to>
      <xdr:col>41</xdr:col>
      <xdr:colOff>50800</xdr:colOff>
      <xdr:row>57</xdr:row>
      <xdr:rowOff>35249</xdr:rowOff>
    </xdr:to>
    <xdr:cxnSp macro="">
      <xdr:nvCxnSpPr>
        <xdr:cNvPr id="362" name="直線コネクタ 361"/>
        <xdr:cNvCxnSpPr/>
      </xdr:nvCxnSpPr>
      <xdr:spPr>
        <a:xfrm flipV="1">
          <a:off x="6972300" y="9784029"/>
          <a:ext cx="889000" cy="23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162871</xdr:rowOff>
    </xdr:from>
    <xdr:to>
      <xdr:col>41</xdr:col>
      <xdr:colOff>101600</xdr:colOff>
      <xdr:row>54</xdr:row>
      <xdr:rowOff>93021</xdr:rowOff>
    </xdr:to>
    <xdr:sp macro="" textlink="">
      <xdr:nvSpPr>
        <xdr:cNvPr id="363" name="フローチャート: 判断 362"/>
        <xdr:cNvSpPr/>
      </xdr:nvSpPr>
      <xdr:spPr>
        <a:xfrm>
          <a:off x="7810500" y="924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109548</xdr:rowOff>
    </xdr:from>
    <xdr:ext cx="534377" cy="259045"/>
    <xdr:sp macro="" textlink="">
      <xdr:nvSpPr>
        <xdr:cNvPr id="364" name="テキスト ボックス 363"/>
        <xdr:cNvSpPr txBox="1"/>
      </xdr:nvSpPr>
      <xdr:spPr>
        <a:xfrm>
          <a:off x="7594111" y="902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29064</xdr:rowOff>
    </xdr:from>
    <xdr:to>
      <xdr:col>36</xdr:col>
      <xdr:colOff>165100</xdr:colOff>
      <xdr:row>54</xdr:row>
      <xdr:rowOff>130664</xdr:rowOff>
    </xdr:to>
    <xdr:sp macro="" textlink="">
      <xdr:nvSpPr>
        <xdr:cNvPr id="365" name="フローチャート: 判断 364"/>
        <xdr:cNvSpPr/>
      </xdr:nvSpPr>
      <xdr:spPr>
        <a:xfrm>
          <a:off x="6921500" y="92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147191</xdr:rowOff>
    </xdr:from>
    <xdr:ext cx="534377" cy="259045"/>
    <xdr:sp macro="" textlink="">
      <xdr:nvSpPr>
        <xdr:cNvPr id="366" name="テキスト ボックス 365"/>
        <xdr:cNvSpPr txBox="1"/>
      </xdr:nvSpPr>
      <xdr:spPr>
        <a:xfrm>
          <a:off x="6705111" y="906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77756</xdr:rowOff>
    </xdr:from>
    <xdr:to>
      <xdr:col>55</xdr:col>
      <xdr:colOff>50800</xdr:colOff>
      <xdr:row>58</xdr:row>
      <xdr:rowOff>7906</xdr:rowOff>
    </xdr:to>
    <xdr:sp macro="" textlink="">
      <xdr:nvSpPr>
        <xdr:cNvPr id="372" name="楕円 371"/>
        <xdr:cNvSpPr/>
      </xdr:nvSpPr>
      <xdr:spPr>
        <a:xfrm>
          <a:off x="10426700" y="985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164133</xdr:rowOff>
    </xdr:from>
    <xdr:ext cx="534377" cy="259045"/>
    <xdr:sp macro="" textlink="">
      <xdr:nvSpPr>
        <xdr:cNvPr id="373" name="普通建設事業費該当値テキスト"/>
        <xdr:cNvSpPr txBox="1"/>
      </xdr:nvSpPr>
      <xdr:spPr>
        <a:xfrm>
          <a:off x="10528300" y="976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119456</xdr:rowOff>
    </xdr:from>
    <xdr:to>
      <xdr:col>50</xdr:col>
      <xdr:colOff>165100</xdr:colOff>
      <xdr:row>57</xdr:row>
      <xdr:rowOff>49606</xdr:rowOff>
    </xdr:to>
    <xdr:sp macro="" textlink="">
      <xdr:nvSpPr>
        <xdr:cNvPr id="374" name="楕円 373"/>
        <xdr:cNvSpPr/>
      </xdr:nvSpPr>
      <xdr:spPr>
        <a:xfrm>
          <a:off x="9588500" y="972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40733</xdr:rowOff>
    </xdr:from>
    <xdr:ext cx="534377" cy="259045"/>
    <xdr:sp macro="" textlink="">
      <xdr:nvSpPr>
        <xdr:cNvPr id="375" name="テキスト ボックス 374"/>
        <xdr:cNvSpPr txBox="1"/>
      </xdr:nvSpPr>
      <xdr:spPr>
        <a:xfrm>
          <a:off x="9372111" y="9813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57677</xdr:rowOff>
    </xdr:from>
    <xdr:to>
      <xdr:col>46</xdr:col>
      <xdr:colOff>38100</xdr:colOff>
      <xdr:row>56</xdr:row>
      <xdr:rowOff>159277</xdr:rowOff>
    </xdr:to>
    <xdr:sp macro="" textlink="">
      <xdr:nvSpPr>
        <xdr:cNvPr id="376" name="楕円 375"/>
        <xdr:cNvSpPr/>
      </xdr:nvSpPr>
      <xdr:spPr>
        <a:xfrm>
          <a:off x="8699500" y="965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150404</xdr:rowOff>
    </xdr:from>
    <xdr:ext cx="534377" cy="259045"/>
    <xdr:sp macro="" textlink="">
      <xdr:nvSpPr>
        <xdr:cNvPr id="377" name="テキスト ボックス 376"/>
        <xdr:cNvSpPr txBox="1"/>
      </xdr:nvSpPr>
      <xdr:spPr>
        <a:xfrm>
          <a:off x="8483111" y="975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132029</xdr:rowOff>
    </xdr:from>
    <xdr:to>
      <xdr:col>41</xdr:col>
      <xdr:colOff>101600</xdr:colOff>
      <xdr:row>57</xdr:row>
      <xdr:rowOff>62179</xdr:rowOff>
    </xdr:to>
    <xdr:sp macro="" textlink="">
      <xdr:nvSpPr>
        <xdr:cNvPr id="378" name="楕円 377"/>
        <xdr:cNvSpPr/>
      </xdr:nvSpPr>
      <xdr:spPr>
        <a:xfrm>
          <a:off x="7810500" y="973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53306</xdr:rowOff>
    </xdr:from>
    <xdr:ext cx="534377" cy="259045"/>
    <xdr:sp macro="" textlink="">
      <xdr:nvSpPr>
        <xdr:cNvPr id="379" name="テキスト ボックス 378"/>
        <xdr:cNvSpPr txBox="1"/>
      </xdr:nvSpPr>
      <xdr:spPr>
        <a:xfrm>
          <a:off x="7594111" y="9825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155899</xdr:rowOff>
    </xdr:from>
    <xdr:to>
      <xdr:col>36</xdr:col>
      <xdr:colOff>165100</xdr:colOff>
      <xdr:row>57</xdr:row>
      <xdr:rowOff>86049</xdr:rowOff>
    </xdr:to>
    <xdr:sp macro="" textlink="">
      <xdr:nvSpPr>
        <xdr:cNvPr id="380" name="楕円 379"/>
        <xdr:cNvSpPr/>
      </xdr:nvSpPr>
      <xdr:spPr>
        <a:xfrm>
          <a:off x="6921500" y="975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77176</xdr:rowOff>
    </xdr:from>
    <xdr:ext cx="534377" cy="259045"/>
    <xdr:sp macro="" textlink="">
      <xdr:nvSpPr>
        <xdr:cNvPr id="381" name="テキスト ボックス 380"/>
        <xdr:cNvSpPr txBox="1"/>
      </xdr:nvSpPr>
      <xdr:spPr>
        <a:xfrm>
          <a:off x="6705111" y="984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1" name="テキスト ボックス 40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116307</xdr:rowOff>
    </xdr:from>
    <xdr:to>
      <xdr:col>54</xdr:col>
      <xdr:colOff>189865</xdr:colOff>
      <xdr:row>79</xdr:row>
      <xdr:rowOff>31992</xdr:rowOff>
    </xdr:to>
    <xdr:cxnSp macro="">
      <xdr:nvCxnSpPr>
        <xdr:cNvPr id="405" name="直線コネクタ 404"/>
        <xdr:cNvCxnSpPr/>
      </xdr:nvCxnSpPr>
      <xdr:spPr>
        <a:xfrm flipV="1">
          <a:off x="10475595" y="12289257"/>
          <a:ext cx="1270" cy="1287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35819</xdr:rowOff>
    </xdr:from>
    <xdr:ext cx="378565" cy="259045"/>
    <xdr:sp macro="" textlink="">
      <xdr:nvSpPr>
        <xdr:cNvPr id="406" name="普通建設事業費 （ うち新規整備　）最小値テキスト"/>
        <xdr:cNvSpPr txBox="1"/>
      </xdr:nvSpPr>
      <xdr:spPr>
        <a:xfrm>
          <a:off x="10528300" y="13580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31992</xdr:rowOff>
    </xdr:from>
    <xdr:to>
      <xdr:col>55</xdr:col>
      <xdr:colOff>88900</xdr:colOff>
      <xdr:row>79</xdr:row>
      <xdr:rowOff>31992</xdr:rowOff>
    </xdr:to>
    <xdr:cxnSp macro="">
      <xdr:nvCxnSpPr>
        <xdr:cNvPr id="407" name="直線コネクタ 406"/>
        <xdr:cNvCxnSpPr/>
      </xdr:nvCxnSpPr>
      <xdr:spPr>
        <a:xfrm>
          <a:off x="10388600" y="13576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62984</xdr:rowOff>
    </xdr:from>
    <xdr:ext cx="534377" cy="259045"/>
    <xdr:sp macro="" textlink="">
      <xdr:nvSpPr>
        <xdr:cNvPr id="408" name="普通建設事業費 （ うち新規整備　）最大値テキスト"/>
        <xdr:cNvSpPr txBox="1"/>
      </xdr:nvSpPr>
      <xdr:spPr>
        <a:xfrm>
          <a:off x="10528300" y="1206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116307</xdr:rowOff>
    </xdr:from>
    <xdr:to>
      <xdr:col>55</xdr:col>
      <xdr:colOff>88900</xdr:colOff>
      <xdr:row>71</xdr:row>
      <xdr:rowOff>116307</xdr:rowOff>
    </xdr:to>
    <xdr:cxnSp macro="">
      <xdr:nvCxnSpPr>
        <xdr:cNvPr id="409" name="直線コネクタ 408"/>
        <xdr:cNvCxnSpPr/>
      </xdr:nvCxnSpPr>
      <xdr:spPr>
        <a:xfrm>
          <a:off x="10388600" y="12289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105639</xdr:rowOff>
    </xdr:from>
    <xdr:to>
      <xdr:col>55</xdr:col>
      <xdr:colOff>0</xdr:colOff>
      <xdr:row>78</xdr:row>
      <xdr:rowOff>112154</xdr:rowOff>
    </xdr:to>
    <xdr:cxnSp macro="">
      <xdr:nvCxnSpPr>
        <xdr:cNvPr id="410" name="直線コネクタ 409"/>
        <xdr:cNvCxnSpPr/>
      </xdr:nvCxnSpPr>
      <xdr:spPr>
        <a:xfrm>
          <a:off x="9639300" y="13478739"/>
          <a:ext cx="83820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132160</xdr:rowOff>
    </xdr:from>
    <xdr:ext cx="534377" cy="259045"/>
    <xdr:sp macro="" textlink="">
      <xdr:nvSpPr>
        <xdr:cNvPr id="411" name="普通建設事業費 （ うち新規整備　）平均値テキスト"/>
        <xdr:cNvSpPr txBox="1"/>
      </xdr:nvSpPr>
      <xdr:spPr>
        <a:xfrm>
          <a:off x="10528300" y="129909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109283</xdr:rowOff>
    </xdr:from>
    <xdr:to>
      <xdr:col>55</xdr:col>
      <xdr:colOff>50800</xdr:colOff>
      <xdr:row>77</xdr:row>
      <xdr:rowOff>39433</xdr:rowOff>
    </xdr:to>
    <xdr:sp macro="" textlink="">
      <xdr:nvSpPr>
        <xdr:cNvPr id="412" name="フローチャート: 判断 411"/>
        <xdr:cNvSpPr/>
      </xdr:nvSpPr>
      <xdr:spPr>
        <a:xfrm>
          <a:off x="10426700" y="1313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141300</xdr:rowOff>
    </xdr:from>
    <xdr:to>
      <xdr:col>50</xdr:col>
      <xdr:colOff>114300</xdr:colOff>
      <xdr:row>78</xdr:row>
      <xdr:rowOff>105639</xdr:rowOff>
    </xdr:to>
    <xdr:cxnSp macro="">
      <xdr:nvCxnSpPr>
        <xdr:cNvPr id="413" name="直線コネクタ 412"/>
        <xdr:cNvCxnSpPr/>
      </xdr:nvCxnSpPr>
      <xdr:spPr>
        <a:xfrm>
          <a:off x="8750300" y="13342950"/>
          <a:ext cx="889000" cy="135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143574</xdr:rowOff>
    </xdr:from>
    <xdr:to>
      <xdr:col>50</xdr:col>
      <xdr:colOff>165100</xdr:colOff>
      <xdr:row>77</xdr:row>
      <xdr:rowOff>73724</xdr:rowOff>
    </xdr:to>
    <xdr:sp macro="" textlink="">
      <xdr:nvSpPr>
        <xdr:cNvPr id="414" name="フローチャート: 判断 413"/>
        <xdr:cNvSpPr/>
      </xdr:nvSpPr>
      <xdr:spPr>
        <a:xfrm>
          <a:off x="9588500" y="1317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90250</xdr:rowOff>
    </xdr:from>
    <xdr:ext cx="469744" cy="259045"/>
    <xdr:sp macro="" textlink="">
      <xdr:nvSpPr>
        <xdr:cNvPr id="415" name="テキスト ボックス 414"/>
        <xdr:cNvSpPr txBox="1"/>
      </xdr:nvSpPr>
      <xdr:spPr>
        <a:xfrm>
          <a:off x="9404428" y="12949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141300</xdr:rowOff>
    </xdr:from>
    <xdr:to>
      <xdr:col>45</xdr:col>
      <xdr:colOff>177800</xdr:colOff>
      <xdr:row>78</xdr:row>
      <xdr:rowOff>117678</xdr:rowOff>
    </xdr:to>
    <xdr:cxnSp macro="">
      <xdr:nvCxnSpPr>
        <xdr:cNvPr id="416" name="直線コネクタ 415"/>
        <xdr:cNvCxnSpPr/>
      </xdr:nvCxnSpPr>
      <xdr:spPr>
        <a:xfrm flipV="1">
          <a:off x="7861300" y="13342950"/>
          <a:ext cx="889000" cy="147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30265</xdr:rowOff>
    </xdr:from>
    <xdr:to>
      <xdr:col>46</xdr:col>
      <xdr:colOff>38100</xdr:colOff>
      <xdr:row>76</xdr:row>
      <xdr:rowOff>131865</xdr:rowOff>
    </xdr:to>
    <xdr:sp macro="" textlink="">
      <xdr:nvSpPr>
        <xdr:cNvPr id="417" name="フローチャート: 判断 416"/>
        <xdr:cNvSpPr/>
      </xdr:nvSpPr>
      <xdr:spPr>
        <a:xfrm>
          <a:off x="8699500" y="1306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148391</xdr:rowOff>
    </xdr:from>
    <xdr:ext cx="534377" cy="259045"/>
    <xdr:sp macro="" textlink="">
      <xdr:nvSpPr>
        <xdr:cNvPr id="418" name="テキスト ボックス 417"/>
        <xdr:cNvSpPr txBox="1"/>
      </xdr:nvSpPr>
      <xdr:spPr>
        <a:xfrm>
          <a:off x="8483111" y="1283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75794</xdr:rowOff>
    </xdr:from>
    <xdr:to>
      <xdr:col>41</xdr:col>
      <xdr:colOff>101600</xdr:colOff>
      <xdr:row>76</xdr:row>
      <xdr:rowOff>5944</xdr:rowOff>
    </xdr:to>
    <xdr:sp macro="" textlink="">
      <xdr:nvSpPr>
        <xdr:cNvPr id="419" name="フローチャート: 判断 418"/>
        <xdr:cNvSpPr/>
      </xdr:nvSpPr>
      <xdr:spPr>
        <a:xfrm>
          <a:off x="7810500" y="12934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22471</xdr:rowOff>
    </xdr:from>
    <xdr:ext cx="534377" cy="259045"/>
    <xdr:sp macro="" textlink="">
      <xdr:nvSpPr>
        <xdr:cNvPr id="420" name="テキスト ボックス 419"/>
        <xdr:cNvSpPr txBox="1"/>
      </xdr:nvSpPr>
      <xdr:spPr>
        <a:xfrm>
          <a:off x="7594111" y="12709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61354</xdr:rowOff>
    </xdr:from>
    <xdr:to>
      <xdr:col>55</xdr:col>
      <xdr:colOff>50800</xdr:colOff>
      <xdr:row>78</xdr:row>
      <xdr:rowOff>162954</xdr:rowOff>
    </xdr:to>
    <xdr:sp macro="" textlink="">
      <xdr:nvSpPr>
        <xdr:cNvPr id="426" name="楕円 425"/>
        <xdr:cNvSpPr/>
      </xdr:nvSpPr>
      <xdr:spPr>
        <a:xfrm>
          <a:off x="10426700" y="1343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147731</xdr:rowOff>
    </xdr:from>
    <xdr:ext cx="469744" cy="259045"/>
    <xdr:sp macro="" textlink="">
      <xdr:nvSpPr>
        <xdr:cNvPr id="427" name="普通建設事業費 （ うち新規整備　）該当値テキスト"/>
        <xdr:cNvSpPr txBox="1"/>
      </xdr:nvSpPr>
      <xdr:spPr>
        <a:xfrm>
          <a:off x="10528300" y="1334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54839</xdr:rowOff>
    </xdr:from>
    <xdr:to>
      <xdr:col>50</xdr:col>
      <xdr:colOff>165100</xdr:colOff>
      <xdr:row>78</xdr:row>
      <xdr:rowOff>156439</xdr:rowOff>
    </xdr:to>
    <xdr:sp macro="" textlink="">
      <xdr:nvSpPr>
        <xdr:cNvPr id="428" name="楕円 427"/>
        <xdr:cNvSpPr/>
      </xdr:nvSpPr>
      <xdr:spPr>
        <a:xfrm>
          <a:off x="9588500" y="1342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147566</xdr:rowOff>
    </xdr:from>
    <xdr:ext cx="469744" cy="259045"/>
    <xdr:sp macro="" textlink="">
      <xdr:nvSpPr>
        <xdr:cNvPr id="429" name="テキスト ボックス 428"/>
        <xdr:cNvSpPr txBox="1"/>
      </xdr:nvSpPr>
      <xdr:spPr>
        <a:xfrm>
          <a:off x="9404428" y="13520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90500</xdr:rowOff>
    </xdr:from>
    <xdr:to>
      <xdr:col>46</xdr:col>
      <xdr:colOff>38100</xdr:colOff>
      <xdr:row>78</xdr:row>
      <xdr:rowOff>20650</xdr:rowOff>
    </xdr:to>
    <xdr:sp macro="" textlink="">
      <xdr:nvSpPr>
        <xdr:cNvPr id="430" name="楕円 429"/>
        <xdr:cNvSpPr/>
      </xdr:nvSpPr>
      <xdr:spPr>
        <a:xfrm>
          <a:off x="8699500" y="132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11777</xdr:rowOff>
    </xdr:from>
    <xdr:ext cx="469744" cy="259045"/>
    <xdr:sp macro="" textlink="">
      <xdr:nvSpPr>
        <xdr:cNvPr id="431" name="テキスト ボックス 430"/>
        <xdr:cNvSpPr txBox="1"/>
      </xdr:nvSpPr>
      <xdr:spPr>
        <a:xfrm>
          <a:off x="8515428" y="1338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66878</xdr:rowOff>
    </xdr:from>
    <xdr:to>
      <xdr:col>41</xdr:col>
      <xdr:colOff>101600</xdr:colOff>
      <xdr:row>78</xdr:row>
      <xdr:rowOff>168478</xdr:rowOff>
    </xdr:to>
    <xdr:sp macro="" textlink="">
      <xdr:nvSpPr>
        <xdr:cNvPr id="432" name="楕円 431"/>
        <xdr:cNvSpPr/>
      </xdr:nvSpPr>
      <xdr:spPr>
        <a:xfrm>
          <a:off x="7810500" y="1343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159605</xdr:rowOff>
    </xdr:from>
    <xdr:ext cx="469744" cy="259045"/>
    <xdr:sp macro="" textlink="">
      <xdr:nvSpPr>
        <xdr:cNvPr id="433" name="テキスト ボックス 432"/>
        <xdr:cNvSpPr txBox="1"/>
      </xdr:nvSpPr>
      <xdr:spPr>
        <a:xfrm>
          <a:off x="7626428" y="13532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3" name="テキスト ボックス 452"/>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91557</xdr:rowOff>
    </xdr:from>
    <xdr:to>
      <xdr:col>54</xdr:col>
      <xdr:colOff>189865</xdr:colOff>
      <xdr:row>98</xdr:row>
      <xdr:rowOff>61908</xdr:rowOff>
    </xdr:to>
    <xdr:cxnSp macro="">
      <xdr:nvCxnSpPr>
        <xdr:cNvPr id="455" name="直線コネクタ 454"/>
        <xdr:cNvCxnSpPr/>
      </xdr:nvCxnSpPr>
      <xdr:spPr>
        <a:xfrm flipV="1">
          <a:off x="10475595" y="15693507"/>
          <a:ext cx="1270" cy="117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65735</xdr:rowOff>
    </xdr:from>
    <xdr:ext cx="469744" cy="259045"/>
    <xdr:sp macro="" textlink="">
      <xdr:nvSpPr>
        <xdr:cNvPr id="456" name="普通建設事業費 （ うち更新整備　）最小値テキスト"/>
        <xdr:cNvSpPr txBox="1"/>
      </xdr:nvSpPr>
      <xdr:spPr>
        <a:xfrm>
          <a:off x="10528300" y="16867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61908</xdr:rowOff>
    </xdr:from>
    <xdr:to>
      <xdr:col>55</xdr:col>
      <xdr:colOff>88900</xdr:colOff>
      <xdr:row>98</xdr:row>
      <xdr:rowOff>61908</xdr:rowOff>
    </xdr:to>
    <xdr:cxnSp macro="">
      <xdr:nvCxnSpPr>
        <xdr:cNvPr id="457" name="直線コネクタ 456"/>
        <xdr:cNvCxnSpPr/>
      </xdr:nvCxnSpPr>
      <xdr:spPr>
        <a:xfrm>
          <a:off x="10388600" y="16864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38234</xdr:rowOff>
    </xdr:from>
    <xdr:ext cx="534377" cy="259045"/>
    <xdr:sp macro="" textlink="">
      <xdr:nvSpPr>
        <xdr:cNvPr id="458" name="普通建設事業費 （ うち更新整備　）最大値テキスト"/>
        <xdr:cNvSpPr txBox="1"/>
      </xdr:nvSpPr>
      <xdr:spPr>
        <a:xfrm>
          <a:off x="10528300" y="1546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91557</xdr:rowOff>
    </xdr:from>
    <xdr:to>
      <xdr:col>55</xdr:col>
      <xdr:colOff>88900</xdr:colOff>
      <xdr:row>91</xdr:row>
      <xdr:rowOff>91557</xdr:rowOff>
    </xdr:to>
    <xdr:cxnSp macro="">
      <xdr:nvCxnSpPr>
        <xdr:cNvPr id="459" name="直線コネクタ 458"/>
        <xdr:cNvCxnSpPr/>
      </xdr:nvCxnSpPr>
      <xdr:spPr>
        <a:xfrm>
          <a:off x="10388600" y="1569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97203</xdr:rowOff>
    </xdr:from>
    <xdr:to>
      <xdr:col>55</xdr:col>
      <xdr:colOff>0</xdr:colOff>
      <xdr:row>97</xdr:row>
      <xdr:rowOff>114691</xdr:rowOff>
    </xdr:to>
    <xdr:cxnSp macro="">
      <xdr:nvCxnSpPr>
        <xdr:cNvPr id="460" name="直線コネクタ 459"/>
        <xdr:cNvCxnSpPr/>
      </xdr:nvCxnSpPr>
      <xdr:spPr>
        <a:xfrm>
          <a:off x="9639300" y="16727853"/>
          <a:ext cx="838200" cy="1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118932</xdr:rowOff>
    </xdr:from>
    <xdr:ext cx="534377" cy="259045"/>
    <xdr:sp macro="" textlink="">
      <xdr:nvSpPr>
        <xdr:cNvPr id="461" name="普通建設事業費 （ うち更新整備　）平均値テキスト"/>
        <xdr:cNvSpPr txBox="1"/>
      </xdr:nvSpPr>
      <xdr:spPr>
        <a:xfrm>
          <a:off x="10528300" y="162352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96055</xdr:rowOff>
    </xdr:from>
    <xdr:to>
      <xdr:col>55</xdr:col>
      <xdr:colOff>50800</xdr:colOff>
      <xdr:row>96</xdr:row>
      <xdr:rowOff>26205</xdr:rowOff>
    </xdr:to>
    <xdr:sp macro="" textlink="">
      <xdr:nvSpPr>
        <xdr:cNvPr id="462" name="フローチャート: 判断 461"/>
        <xdr:cNvSpPr/>
      </xdr:nvSpPr>
      <xdr:spPr>
        <a:xfrm>
          <a:off x="10426700" y="1638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97203</xdr:rowOff>
    </xdr:from>
    <xdr:to>
      <xdr:col>50</xdr:col>
      <xdr:colOff>114300</xdr:colOff>
      <xdr:row>98</xdr:row>
      <xdr:rowOff>37447</xdr:rowOff>
    </xdr:to>
    <xdr:cxnSp macro="">
      <xdr:nvCxnSpPr>
        <xdr:cNvPr id="463" name="直線コネクタ 462"/>
        <xdr:cNvCxnSpPr/>
      </xdr:nvCxnSpPr>
      <xdr:spPr>
        <a:xfrm flipV="1">
          <a:off x="8750300" y="16727853"/>
          <a:ext cx="889000" cy="11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123281</xdr:rowOff>
    </xdr:from>
    <xdr:to>
      <xdr:col>50</xdr:col>
      <xdr:colOff>165100</xdr:colOff>
      <xdr:row>96</xdr:row>
      <xdr:rowOff>53431</xdr:rowOff>
    </xdr:to>
    <xdr:sp macro="" textlink="">
      <xdr:nvSpPr>
        <xdr:cNvPr id="464" name="フローチャート: 判断 463"/>
        <xdr:cNvSpPr/>
      </xdr:nvSpPr>
      <xdr:spPr>
        <a:xfrm>
          <a:off x="9588500" y="1641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69958</xdr:rowOff>
    </xdr:from>
    <xdr:ext cx="534377" cy="259045"/>
    <xdr:sp macro="" textlink="">
      <xdr:nvSpPr>
        <xdr:cNvPr id="465" name="テキスト ボックス 464"/>
        <xdr:cNvSpPr txBox="1"/>
      </xdr:nvSpPr>
      <xdr:spPr>
        <a:xfrm>
          <a:off x="9372111" y="16186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169875</xdr:rowOff>
    </xdr:from>
    <xdr:to>
      <xdr:col>45</xdr:col>
      <xdr:colOff>177800</xdr:colOff>
      <xdr:row>98</xdr:row>
      <xdr:rowOff>37447</xdr:rowOff>
    </xdr:to>
    <xdr:cxnSp macro="">
      <xdr:nvCxnSpPr>
        <xdr:cNvPr id="466" name="直線コネクタ 465"/>
        <xdr:cNvCxnSpPr/>
      </xdr:nvCxnSpPr>
      <xdr:spPr>
        <a:xfrm>
          <a:off x="7861300" y="16629075"/>
          <a:ext cx="889000" cy="210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46678</xdr:rowOff>
    </xdr:from>
    <xdr:to>
      <xdr:col>46</xdr:col>
      <xdr:colOff>38100</xdr:colOff>
      <xdr:row>96</xdr:row>
      <xdr:rowOff>148278</xdr:rowOff>
    </xdr:to>
    <xdr:sp macro="" textlink="">
      <xdr:nvSpPr>
        <xdr:cNvPr id="467" name="フローチャート: 判断 466"/>
        <xdr:cNvSpPr/>
      </xdr:nvSpPr>
      <xdr:spPr>
        <a:xfrm>
          <a:off x="8699500" y="1650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164805</xdr:rowOff>
    </xdr:from>
    <xdr:ext cx="534377" cy="259045"/>
    <xdr:sp macro="" textlink="">
      <xdr:nvSpPr>
        <xdr:cNvPr id="468" name="テキスト ボックス 467"/>
        <xdr:cNvSpPr txBox="1"/>
      </xdr:nvSpPr>
      <xdr:spPr>
        <a:xfrm>
          <a:off x="8483111" y="1628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161297</xdr:rowOff>
    </xdr:from>
    <xdr:to>
      <xdr:col>41</xdr:col>
      <xdr:colOff>101600</xdr:colOff>
      <xdr:row>96</xdr:row>
      <xdr:rowOff>91447</xdr:rowOff>
    </xdr:to>
    <xdr:sp macro="" textlink="">
      <xdr:nvSpPr>
        <xdr:cNvPr id="469" name="フローチャート: 判断 468"/>
        <xdr:cNvSpPr/>
      </xdr:nvSpPr>
      <xdr:spPr>
        <a:xfrm>
          <a:off x="7810500" y="1644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107974</xdr:rowOff>
    </xdr:from>
    <xdr:ext cx="534377" cy="259045"/>
    <xdr:sp macro="" textlink="">
      <xdr:nvSpPr>
        <xdr:cNvPr id="470" name="テキスト ボックス 469"/>
        <xdr:cNvSpPr txBox="1"/>
      </xdr:nvSpPr>
      <xdr:spPr>
        <a:xfrm>
          <a:off x="7594111" y="1622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63891</xdr:rowOff>
    </xdr:from>
    <xdr:to>
      <xdr:col>55</xdr:col>
      <xdr:colOff>50800</xdr:colOff>
      <xdr:row>97</xdr:row>
      <xdr:rowOff>165491</xdr:rowOff>
    </xdr:to>
    <xdr:sp macro="" textlink="">
      <xdr:nvSpPr>
        <xdr:cNvPr id="476" name="楕円 475"/>
        <xdr:cNvSpPr/>
      </xdr:nvSpPr>
      <xdr:spPr>
        <a:xfrm>
          <a:off x="10426700" y="1669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150268</xdr:rowOff>
    </xdr:from>
    <xdr:ext cx="469744" cy="259045"/>
    <xdr:sp macro="" textlink="">
      <xdr:nvSpPr>
        <xdr:cNvPr id="477" name="普通建設事業費 （ うち更新整備　）該当値テキスト"/>
        <xdr:cNvSpPr txBox="1"/>
      </xdr:nvSpPr>
      <xdr:spPr>
        <a:xfrm>
          <a:off x="10528300" y="16609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46403</xdr:rowOff>
    </xdr:from>
    <xdr:to>
      <xdr:col>50</xdr:col>
      <xdr:colOff>165100</xdr:colOff>
      <xdr:row>97</xdr:row>
      <xdr:rowOff>148003</xdr:rowOff>
    </xdr:to>
    <xdr:sp macro="" textlink="">
      <xdr:nvSpPr>
        <xdr:cNvPr id="478" name="楕円 477"/>
        <xdr:cNvSpPr/>
      </xdr:nvSpPr>
      <xdr:spPr>
        <a:xfrm>
          <a:off x="9588500" y="1667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97</xdr:row>
      <xdr:rowOff>139130</xdr:rowOff>
    </xdr:from>
    <xdr:ext cx="469744" cy="259045"/>
    <xdr:sp macro="" textlink="">
      <xdr:nvSpPr>
        <xdr:cNvPr id="479" name="テキスト ボックス 478"/>
        <xdr:cNvSpPr txBox="1"/>
      </xdr:nvSpPr>
      <xdr:spPr>
        <a:xfrm>
          <a:off x="9404428" y="16769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158097</xdr:rowOff>
    </xdr:from>
    <xdr:to>
      <xdr:col>46</xdr:col>
      <xdr:colOff>38100</xdr:colOff>
      <xdr:row>98</xdr:row>
      <xdr:rowOff>88247</xdr:rowOff>
    </xdr:to>
    <xdr:sp macro="" textlink="">
      <xdr:nvSpPr>
        <xdr:cNvPr id="480" name="楕円 479"/>
        <xdr:cNvSpPr/>
      </xdr:nvSpPr>
      <xdr:spPr>
        <a:xfrm>
          <a:off x="8699500" y="1678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79374</xdr:rowOff>
    </xdr:from>
    <xdr:ext cx="469744" cy="259045"/>
    <xdr:sp macro="" textlink="">
      <xdr:nvSpPr>
        <xdr:cNvPr id="481" name="テキスト ボックス 480"/>
        <xdr:cNvSpPr txBox="1"/>
      </xdr:nvSpPr>
      <xdr:spPr>
        <a:xfrm>
          <a:off x="8515428" y="1688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119075</xdr:rowOff>
    </xdr:from>
    <xdr:to>
      <xdr:col>41</xdr:col>
      <xdr:colOff>101600</xdr:colOff>
      <xdr:row>97</xdr:row>
      <xdr:rowOff>49225</xdr:rowOff>
    </xdr:to>
    <xdr:sp macro="" textlink="">
      <xdr:nvSpPr>
        <xdr:cNvPr id="482" name="楕円 481"/>
        <xdr:cNvSpPr/>
      </xdr:nvSpPr>
      <xdr:spPr>
        <a:xfrm>
          <a:off x="7810500" y="1657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40352</xdr:rowOff>
    </xdr:from>
    <xdr:ext cx="534377" cy="259045"/>
    <xdr:sp macro="" textlink="">
      <xdr:nvSpPr>
        <xdr:cNvPr id="483" name="テキスト ボックス 482"/>
        <xdr:cNvSpPr txBox="1"/>
      </xdr:nvSpPr>
      <xdr:spPr>
        <a:xfrm>
          <a:off x="7594111" y="1667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7" name="テキスト ボックス 496"/>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9" name="テキスト ボックス 49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1" name="テキスト ボックス 50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3" name="テキスト ボックス 50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21651</xdr:rowOff>
    </xdr:from>
    <xdr:to>
      <xdr:col>85</xdr:col>
      <xdr:colOff>126364</xdr:colOff>
      <xdr:row>38</xdr:row>
      <xdr:rowOff>139700</xdr:rowOff>
    </xdr:to>
    <xdr:cxnSp macro="">
      <xdr:nvCxnSpPr>
        <xdr:cNvPr id="505" name="直線コネクタ 504"/>
        <xdr:cNvCxnSpPr/>
      </xdr:nvCxnSpPr>
      <xdr:spPr>
        <a:xfrm flipV="1">
          <a:off x="16317595" y="5336601"/>
          <a:ext cx="1269" cy="1318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139778</xdr:rowOff>
    </xdr:from>
    <xdr:ext cx="534377" cy="259045"/>
    <xdr:sp macro="" textlink="">
      <xdr:nvSpPr>
        <xdr:cNvPr id="508" name="災害復旧事業費最大値テキスト"/>
        <xdr:cNvSpPr txBox="1"/>
      </xdr:nvSpPr>
      <xdr:spPr>
        <a:xfrm>
          <a:off x="16370300" y="5111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21651</xdr:rowOff>
    </xdr:from>
    <xdr:to>
      <xdr:col>86</xdr:col>
      <xdr:colOff>25400</xdr:colOff>
      <xdr:row>31</xdr:row>
      <xdr:rowOff>21651</xdr:rowOff>
    </xdr:to>
    <xdr:cxnSp macro="">
      <xdr:nvCxnSpPr>
        <xdr:cNvPr id="509" name="直線コネクタ 508"/>
        <xdr:cNvCxnSpPr/>
      </xdr:nvCxnSpPr>
      <xdr:spPr>
        <a:xfrm>
          <a:off x="16230600" y="5336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133848</xdr:rowOff>
    </xdr:from>
    <xdr:to>
      <xdr:col>85</xdr:col>
      <xdr:colOff>127000</xdr:colOff>
      <xdr:row>38</xdr:row>
      <xdr:rowOff>134122</xdr:rowOff>
    </xdr:to>
    <xdr:cxnSp macro="">
      <xdr:nvCxnSpPr>
        <xdr:cNvPr id="510" name="直線コネクタ 509"/>
        <xdr:cNvCxnSpPr/>
      </xdr:nvCxnSpPr>
      <xdr:spPr>
        <a:xfrm>
          <a:off x="15481300" y="6648948"/>
          <a:ext cx="8382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32819</xdr:rowOff>
    </xdr:from>
    <xdr:ext cx="469744" cy="259045"/>
    <xdr:sp macro="" textlink="">
      <xdr:nvSpPr>
        <xdr:cNvPr id="511" name="災害復旧事業費平均値テキスト"/>
        <xdr:cNvSpPr txBox="1"/>
      </xdr:nvSpPr>
      <xdr:spPr>
        <a:xfrm>
          <a:off x="16370300" y="6376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9941</xdr:rowOff>
    </xdr:from>
    <xdr:to>
      <xdr:col>85</xdr:col>
      <xdr:colOff>177800</xdr:colOff>
      <xdr:row>38</xdr:row>
      <xdr:rowOff>111541</xdr:rowOff>
    </xdr:to>
    <xdr:sp macro="" textlink="">
      <xdr:nvSpPr>
        <xdr:cNvPr id="512" name="フローチャート: 判断 511"/>
        <xdr:cNvSpPr/>
      </xdr:nvSpPr>
      <xdr:spPr>
        <a:xfrm>
          <a:off x="16268700" y="652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133848</xdr:rowOff>
    </xdr:from>
    <xdr:to>
      <xdr:col>81</xdr:col>
      <xdr:colOff>50800</xdr:colOff>
      <xdr:row>38</xdr:row>
      <xdr:rowOff>137231</xdr:rowOff>
    </xdr:to>
    <xdr:cxnSp macro="">
      <xdr:nvCxnSpPr>
        <xdr:cNvPr id="513" name="直線コネクタ 512"/>
        <xdr:cNvCxnSpPr/>
      </xdr:nvCxnSpPr>
      <xdr:spPr>
        <a:xfrm flipV="1">
          <a:off x="14592300" y="6648948"/>
          <a:ext cx="889000" cy="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128128</xdr:rowOff>
    </xdr:from>
    <xdr:to>
      <xdr:col>81</xdr:col>
      <xdr:colOff>101600</xdr:colOff>
      <xdr:row>38</xdr:row>
      <xdr:rowOff>58278</xdr:rowOff>
    </xdr:to>
    <xdr:sp macro="" textlink="">
      <xdr:nvSpPr>
        <xdr:cNvPr id="514" name="フローチャート: 判断 513"/>
        <xdr:cNvSpPr/>
      </xdr:nvSpPr>
      <xdr:spPr>
        <a:xfrm>
          <a:off x="15430500" y="647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74805</xdr:rowOff>
    </xdr:from>
    <xdr:ext cx="469744" cy="259045"/>
    <xdr:sp macro="" textlink="">
      <xdr:nvSpPr>
        <xdr:cNvPr id="515" name="テキスト ボックス 514"/>
        <xdr:cNvSpPr txBox="1"/>
      </xdr:nvSpPr>
      <xdr:spPr>
        <a:xfrm>
          <a:off x="15246428" y="624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136454</xdr:rowOff>
    </xdr:from>
    <xdr:to>
      <xdr:col>76</xdr:col>
      <xdr:colOff>114300</xdr:colOff>
      <xdr:row>38</xdr:row>
      <xdr:rowOff>137231</xdr:rowOff>
    </xdr:to>
    <xdr:cxnSp macro="">
      <xdr:nvCxnSpPr>
        <xdr:cNvPr id="516" name="直線コネクタ 515"/>
        <xdr:cNvCxnSpPr/>
      </xdr:nvCxnSpPr>
      <xdr:spPr>
        <a:xfrm>
          <a:off x="13703300" y="6651554"/>
          <a:ext cx="8890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75412</xdr:rowOff>
    </xdr:from>
    <xdr:to>
      <xdr:col>76</xdr:col>
      <xdr:colOff>165100</xdr:colOff>
      <xdr:row>39</xdr:row>
      <xdr:rowOff>5562</xdr:rowOff>
    </xdr:to>
    <xdr:sp macro="" textlink="">
      <xdr:nvSpPr>
        <xdr:cNvPr id="517" name="フローチャート: 判断 516"/>
        <xdr:cNvSpPr/>
      </xdr:nvSpPr>
      <xdr:spPr>
        <a:xfrm>
          <a:off x="14541500" y="659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22089</xdr:rowOff>
    </xdr:from>
    <xdr:ext cx="378565" cy="259045"/>
    <xdr:sp macro="" textlink="">
      <xdr:nvSpPr>
        <xdr:cNvPr id="518" name="テキスト ボックス 517"/>
        <xdr:cNvSpPr txBox="1"/>
      </xdr:nvSpPr>
      <xdr:spPr>
        <a:xfrm>
          <a:off x="14403017" y="63657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136408</xdr:rowOff>
    </xdr:from>
    <xdr:to>
      <xdr:col>71</xdr:col>
      <xdr:colOff>177800</xdr:colOff>
      <xdr:row>38</xdr:row>
      <xdr:rowOff>136454</xdr:rowOff>
    </xdr:to>
    <xdr:cxnSp macro="">
      <xdr:nvCxnSpPr>
        <xdr:cNvPr id="519" name="直線コネクタ 518"/>
        <xdr:cNvCxnSpPr/>
      </xdr:nvCxnSpPr>
      <xdr:spPr>
        <a:xfrm>
          <a:off x="12814300" y="6651508"/>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3495</xdr:rowOff>
    </xdr:from>
    <xdr:to>
      <xdr:col>72</xdr:col>
      <xdr:colOff>38100</xdr:colOff>
      <xdr:row>38</xdr:row>
      <xdr:rowOff>105095</xdr:rowOff>
    </xdr:to>
    <xdr:sp macro="" textlink="">
      <xdr:nvSpPr>
        <xdr:cNvPr id="520" name="フローチャート: 判断 519"/>
        <xdr:cNvSpPr/>
      </xdr:nvSpPr>
      <xdr:spPr>
        <a:xfrm>
          <a:off x="13652500" y="651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121622</xdr:rowOff>
    </xdr:from>
    <xdr:ext cx="469744" cy="259045"/>
    <xdr:sp macro="" textlink="">
      <xdr:nvSpPr>
        <xdr:cNvPr id="521" name="テキスト ボックス 520"/>
        <xdr:cNvSpPr txBox="1"/>
      </xdr:nvSpPr>
      <xdr:spPr>
        <a:xfrm>
          <a:off x="13468428" y="6293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114686</xdr:rowOff>
    </xdr:from>
    <xdr:to>
      <xdr:col>67</xdr:col>
      <xdr:colOff>101600</xdr:colOff>
      <xdr:row>38</xdr:row>
      <xdr:rowOff>44836</xdr:rowOff>
    </xdr:to>
    <xdr:sp macro="" textlink="">
      <xdr:nvSpPr>
        <xdr:cNvPr id="522" name="フローチャート: 判断 521"/>
        <xdr:cNvSpPr/>
      </xdr:nvSpPr>
      <xdr:spPr>
        <a:xfrm>
          <a:off x="12763500" y="645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61363</xdr:rowOff>
    </xdr:from>
    <xdr:ext cx="469744" cy="259045"/>
    <xdr:sp macro="" textlink="">
      <xdr:nvSpPr>
        <xdr:cNvPr id="523" name="テキスト ボックス 522"/>
        <xdr:cNvSpPr txBox="1"/>
      </xdr:nvSpPr>
      <xdr:spPr>
        <a:xfrm>
          <a:off x="12579428" y="6233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83322</xdr:rowOff>
    </xdr:from>
    <xdr:to>
      <xdr:col>85</xdr:col>
      <xdr:colOff>177800</xdr:colOff>
      <xdr:row>39</xdr:row>
      <xdr:rowOff>13472</xdr:rowOff>
    </xdr:to>
    <xdr:sp macro="" textlink="">
      <xdr:nvSpPr>
        <xdr:cNvPr id="529" name="楕円 528"/>
        <xdr:cNvSpPr/>
      </xdr:nvSpPr>
      <xdr:spPr>
        <a:xfrm>
          <a:off x="16268700" y="659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169699</xdr:rowOff>
    </xdr:from>
    <xdr:ext cx="378565" cy="259045"/>
    <xdr:sp macro="" textlink="">
      <xdr:nvSpPr>
        <xdr:cNvPr id="530" name="災害復旧事業費該当値テキスト"/>
        <xdr:cNvSpPr txBox="1"/>
      </xdr:nvSpPr>
      <xdr:spPr>
        <a:xfrm>
          <a:off x="16370300" y="65133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83048</xdr:rowOff>
    </xdr:from>
    <xdr:to>
      <xdr:col>81</xdr:col>
      <xdr:colOff>101600</xdr:colOff>
      <xdr:row>39</xdr:row>
      <xdr:rowOff>13198</xdr:rowOff>
    </xdr:to>
    <xdr:sp macro="" textlink="">
      <xdr:nvSpPr>
        <xdr:cNvPr id="531" name="楕円 530"/>
        <xdr:cNvSpPr/>
      </xdr:nvSpPr>
      <xdr:spPr>
        <a:xfrm>
          <a:off x="15430500" y="659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4325</xdr:rowOff>
    </xdr:from>
    <xdr:ext cx="378565" cy="259045"/>
    <xdr:sp macro="" textlink="">
      <xdr:nvSpPr>
        <xdr:cNvPr id="532" name="テキスト ボックス 531"/>
        <xdr:cNvSpPr txBox="1"/>
      </xdr:nvSpPr>
      <xdr:spPr>
        <a:xfrm>
          <a:off x="15292017" y="66908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86431</xdr:rowOff>
    </xdr:from>
    <xdr:to>
      <xdr:col>76</xdr:col>
      <xdr:colOff>165100</xdr:colOff>
      <xdr:row>39</xdr:row>
      <xdr:rowOff>16581</xdr:rowOff>
    </xdr:to>
    <xdr:sp macro="" textlink="">
      <xdr:nvSpPr>
        <xdr:cNvPr id="533" name="楕円 532"/>
        <xdr:cNvSpPr/>
      </xdr:nvSpPr>
      <xdr:spPr>
        <a:xfrm>
          <a:off x="14541500" y="660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7708</xdr:rowOff>
    </xdr:from>
    <xdr:ext cx="313932" cy="259045"/>
    <xdr:sp macro="" textlink="">
      <xdr:nvSpPr>
        <xdr:cNvPr id="534" name="テキスト ボックス 533"/>
        <xdr:cNvSpPr txBox="1"/>
      </xdr:nvSpPr>
      <xdr:spPr>
        <a:xfrm>
          <a:off x="14435333" y="66942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85654</xdr:rowOff>
    </xdr:from>
    <xdr:to>
      <xdr:col>72</xdr:col>
      <xdr:colOff>38100</xdr:colOff>
      <xdr:row>39</xdr:row>
      <xdr:rowOff>15804</xdr:rowOff>
    </xdr:to>
    <xdr:sp macro="" textlink="">
      <xdr:nvSpPr>
        <xdr:cNvPr id="535" name="楕円 534"/>
        <xdr:cNvSpPr/>
      </xdr:nvSpPr>
      <xdr:spPr>
        <a:xfrm>
          <a:off x="13652500" y="660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6931</xdr:rowOff>
    </xdr:from>
    <xdr:ext cx="313932" cy="259045"/>
    <xdr:sp macro="" textlink="">
      <xdr:nvSpPr>
        <xdr:cNvPr id="536" name="テキスト ボックス 535"/>
        <xdr:cNvSpPr txBox="1"/>
      </xdr:nvSpPr>
      <xdr:spPr>
        <a:xfrm>
          <a:off x="13546333" y="66934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85608</xdr:rowOff>
    </xdr:from>
    <xdr:to>
      <xdr:col>67</xdr:col>
      <xdr:colOff>101600</xdr:colOff>
      <xdr:row>39</xdr:row>
      <xdr:rowOff>15758</xdr:rowOff>
    </xdr:to>
    <xdr:sp macro="" textlink="">
      <xdr:nvSpPr>
        <xdr:cNvPr id="537" name="楕円 536"/>
        <xdr:cNvSpPr/>
      </xdr:nvSpPr>
      <xdr:spPr>
        <a:xfrm>
          <a:off x="12763500" y="660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6885</xdr:rowOff>
    </xdr:from>
    <xdr:ext cx="313932" cy="259045"/>
    <xdr:sp macro="" textlink="">
      <xdr:nvSpPr>
        <xdr:cNvPr id="538" name="テキスト ボックス 537"/>
        <xdr:cNvSpPr txBox="1"/>
      </xdr:nvSpPr>
      <xdr:spPr>
        <a:xfrm>
          <a:off x="12657333" y="66934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8" name="テキスト ボックス 597"/>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599" name="直線コネクタ 59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00" name="テキスト ボックス 599"/>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1" name="直線コネクタ 60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2" name="テキスト ボックス 601"/>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3" name="直線コネクタ 60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4" name="テキスト ボックス 603"/>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5" name="直線コネクタ 60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06" name="テキスト ボックス 605"/>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141574</xdr:rowOff>
    </xdr:from>
    <xdr:to>
      <xdr:col>85</xdr:col>
      <xdr:colOff>126364</xdr:colOff>
      <xdr:row>79</xdr:row>
      <xdr:rowOff>82184</xdr:rowOff>
    </xdr:to>
    <xdr:cxnSp macro="">
      <xdr:nvCxnSpPr>
        <xdr:cNvPr id="610" name="直線コネクタ 609"/>
        <xdr:cNvCxnSpPr/>
      </xdr:nvCxnSpPr>
      <xdr:spPr>
        <a:xfrm flipV="1">
          <a:off x="16317595" y="12314524"/>
          <a:ext cx="1269" cy="131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86011</xdr:rowOff>
    </xdr:from>
    <xdr:ext cx="534377" cy="259045"/>
    <xdr:sp macro="" textlink="">
      <xdr:nvSpPr>
        <xdr:cNvPr id="611" name="公債費最小値テキスト"/>
        <xdr:cNvSpPr txBox="1"/>
      </xdr:nvSpPr>
      <xdr:spPr>
        <a:xfrm>
          <a:off x="16370300" y="1363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82184</xdr:rowOff>
    </xdr:from>
    <xdr:to>
      <xdr:col>86</xdr:col>
      <xdr:colOff>25400</xdr:colOff>
      <xdr:row>79</xdr:row>
      <xdr:rowOff>82184</xdr:rowOff>
    </xdr:to>
    <xdr:cxnSp macro="">
      <xdr:nvCxnSpPr>
        <xdr:cNvPr id="612" name="直線コネクタ 611"/>
        <xdr:cNvCxnSpPr/>
      </xdr:nvCxnSpPr>
      <xdr:spPr>
        <a:xfrm>
          <a:off x="16230600" y="1362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88251</xdr:rowOff>
    </xdr:from>
    <xdr:ext cx="534377" cy="259045"/>
    <xdr:sp macro="" textlink="">
      <xdr:nvSpPr>
        <xdr:cNvPr id="613" name="公債費最大値テキスト"/>
        <xdr:cNvSpPr txBox="1"/>
      </xdr:nvSpPr>
      <xdr:spPr>
        <a:xfrm>
          <a:off x="16370300" y="1208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141574</xdr:rowOff>
    </xdr:from>
    <xdr:to>
      <xdr:col>86</xdr:col>
      <xdr:colOff>25400</xdr:colOff>
      <xdr:row>71</xdr:row>
      <xdr:rowOff>141574</xdr:rowOff>
    </xdr:to>
    <xdr:cxnSp macro="">
      <xdr:nvCxnSpPr>
        <xdr:cNvPr id="614" name="直線コネクタ 613"/>
        <xdr:cNvCxnSpPr/>
      </xdr:nvCxnSpPr>
      <xdr:spPr>
        <a:xfrm>
          <a:off x="16230600" y="1231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5215</xdr:rowOff>
    </xdr:from>
    <xdr:to>
      <xdr:col>85</xdr:col>
      <xdr:colOff>127000</xdr:colOff>
      <xdr:row>79</xdr:row>
      <xdr:rowOff>16280</xdr:rowOff>
    </xdr:to>
    <xdr:cxnSp macro="">
      <xdr:nvCxnSpPr>
        <xdr:cNvPr id="615" name="直線コネクタ 614"/>
        <xdr:cNvCxnSpPr/>
      </xdr:nvCxnSpPr>
      <xdr:spPr>
        <a:xfrm flipV="1">
          <a:off x="15481300" y="13549765"/>
          <a:ext cx="838200" cy="11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123503</xdr:rowOff>
    </xdr:from>
    <xdr:ext cx="534377" cy="259045"/>
    <xdr:sp macro="" textlink="">
      <xdr:nvSpPr>
        <xdr:cNvPr id="616" name="公債費平均値テキスト"/>
        <xdr:cNvSpPr txBox="1"/>
      </xdr:nvSpPr>
      <xdr:spPr>
        <a:xfrm>
          <a:off x="16370300" y="13153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100626</xdr:rowOff>
    </xdr:from>
    <xdr:to>
      <xdr:col>85</xdr:col>
      <xdr:colOff>177800</xdr:colOff>
      <xdr:row>78</xdr:row>
      <xdr:rowOff>30776</xdr:rowOff>
    </xdr:to>
    <xdr:sp macro="" textlink="">
      <xdr:nvSpPr>
        <xdr:cNvPr id="617" name="フローチャート: 判断 616"/>
        <xdr:cNvSpPr/>
      </xdr:nvSpPr>
      <xdr:spPr>
        <a:xfrm>
          <a:off x="16268700" y="1330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9878</xdr:rowOff>
    </xdr:from>
    <xdr:to>
      <xdr:col>81</xdr:col>
      <xdr:colOff>50800</xdr:colOff>
      <xdr:row>79</xdr:row>
      <xdr:rowOff>16280</xdr:rowOff>
    </xdr:to>
    <xdr:cxnSp macro="">
      <xdr:nvCxnSpPr>
        <xdr:cNvPr id="618" name="直線コネクタ 617"/>
        <xdr:cNvCxnSpPr/>
      </xdr:nvCxnSpPr>
      <xdr:spPr>
        <a:xfrm>
          <a:off x="14592300" y="13554428"/>
          <a:ext cx="889000" cy="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101564</xdr:rowOff>
    </xdr:from>
    <xdr:to>
      <xdr:col>81</xdr:col>
      <xdr:colOff>101600</xdr:colOff>
      <xdr:row>78</xdr:row>
      <xdr:rowOff>31714</xdr:rowOff>
    </xdr:to>
    <xdr:sp macro="" textlink="">
      <xdr:nvSpPr>
        <xdr:cNvPr id="619" name="フローチャート: 判断 618"/>
        <xdr:cNvSpPr/>
      </xdr:nvSpPr>
      <xdr:spPr>
        <a:xfrm>
          <a:off x="15430500" y="133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48241</xdr:rowOff>
    </xdr:from>
    <xdr:ext cx="534377" cy="259045"/>
    <xdr:sp macro="" textlink="">
      <xdr:nvSpPr>
        <xdr:cNvPr id="620" name="テキスト ボックス 619"/>
        <xdr:cNvSpPr txBox="1"/>
      </xdr:nvSpPr>
      <xdr:spPr>
        <a:xfrm>
          <a:off x="15214111" y="1307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110417</xdr:rowOff>
    </xdr:from>
    <xdr:to>
      <xdr:col>76</xdr:col>
      <xdr:colOff>114300</xdr:colOff>
      <xdr:row>79</xdr:row>
      <xdr:rowOff>9878</xdr:rowOff>
    </xdr:to>
    <xdr:cxnSp macro="">
      <xdr:nvCxnSpPr>
        <xdr:cNvPr id="621" name="直線コネクタ 620"/>
        <xdr:cNvCxnSpPr/>
      </xdr:nvCxnSpPr>
      <xdr:spPr>
        <a:xfrm>
          <a:off x="13703300" y="13483517"/>
          <a:ext cx="889000" cy="70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169962</xdr:rowOff>
    </xdr:from>
    <xdr:to>
      <xdr:col>76</xdr:col>
      <xdr:colOff>165100</xdr:colOff>
      <xdr:row>77</xdr:row>
      <xdr:rowOff>100112</xdr:rowOff>
    </xdr:to>
    <xdr:sp macro="" textlink="">
      <xdr:nvSpPr>
        <xdr:cNvPr id="622" name="フローチャート: 判断 621"/>
        <xdr:cNvSpPr/>
      </xdr:nvSpPr>
      <xdr:spPr>
        <a:xfrm>
          <a:off x="14541500" y="132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116639</xdr:rowOff>
    </xdr:from>
    <xdr:ext cx="534377" cy="259045"/>
    <xdr:sp macro="" textlink="">
      <xdr:nvSpPr>
        <xdr:cNvPr id="623" name="テキスト ボックス 622"/>
        <xdr:cNvSpPr txBox="1"/>
      </xdr:nvSpPr>
      <xdr:spPr>
        <a:xfrm>
          <a:off x="14325111" y="1297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53586</xdr:rowOff>
    </xdr:from>
    <xdr:to>
      <xdr:col>71</xdr:col>
      <xdr:colOff>177800</xdr:colOff>
      <xdr:row>78</xdr:row>
      <xdr:rowOff>110417</xdr:rowOff>
    </xdr:to>
    <xdr:cxnSp macro="">
      <xdr:nvCxnSpPr>
        <xdr:cNvPr id="624" name="直線コネクタ 623"/>
        <xdr:cNvCxnSpPr/>
      </xdr:nvCxnSpPr>
      <xdr:spPr>
        <a:xfrm>
          <a:off x="12814300" y="13426686"/>
          <a:ext cx="889000" cy="56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151194</xdr:rowOff>
    </xdr:from>
    <xdr:to>
      <xdr:col>72</xdr:col>
      <xdr:colOff>38100</xdr:colOff>
      <xdr:row>77</xdr:row>
      <xdr:rowOff>81344</xdr:rowOff>
    </xdr:to>
    <xdr:sp macro="" textlink="">
      <xdr:nvSpPr>
        <xdr:cNvPr id="625" name="フローチャート: 判断 624"/>
        <xdr:cNvSpPr/>
      </xdr:nvSpPr>
      <xdr:spPr>
        <a:xfrm>
          <a:off x="13652500" y="131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97871</xdr:rowOff>
    </xdr:from>
    <xdr:ext cx="534377" cy="259045"/>
    <xdr:sp macro="" textlink="">
      <xdr:nvSpPr>
        <xdr:cNvPr id="626" name="テキスト ボックス 625"/>
        <xdr:cNvSpPr txBox="1"/>
      </xdr:nvSpPr>
      <xdr:spPr>
        <a:xfrm>
          <a:off x="13436111" y="1295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130986</xdr:rowOff>
    </xdr:from>
    <xdr:to>
      <xdr:col>67</xdr:col>
      <xdr:colOff>101600</xdr:colOff>
      <xdr:row>77</xdr:row>
      <xdr:rowOff>61136</xdr:rowOff>
    </xdr:to>
    <xdr:sp macro="" textlink="">
      <xdr:nvSpPr>
        <xdr:cNvPr id="627" name="フローチャート: 判断 626"/>
        <xdr:cNvSpPr/>
      </xdr:nvSpPr>
      <xdr:spPr>
        <a:xfrm>
          <a:off x="12763500" y="131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77662</xdr:rowOff>
    </xdr:from>
    <xdr:ext cx="534377" cy="259045"/>
    <xdr:sp macro="" textlink="">
      <xdr:nvSpPr>
        <xdr:cNvPr id="628" name="テキスト ボックス 627"/>
        <xdr:cNvSpPr txBox="1"/>
      </xdr:nvSpPr>
      <xdr:spPr>
        <a:xfrm>
          <a:off x="12547111" y="1293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125865</xdr:rowOff>
    </xdr:from>
    <xdr:to>
      <xdr:col>85</xdr:col>
      <xdr:colOff>177800</xdr:colOff>
      <xdr:row>79</xdr:row>
      <xdr:rowOff>56015</xdr:rowOff>
    </xdr:to>
    <xdr:sp macro="" textlink="">
      <xdr:nvSpPr>
        <xdr:cNvPr id="634" name="楕円 633"/>
        <xdr:cNvSpPr/>
      </xdr:nvSpPr>
      <xdr:spPr>
        <a:xfrm>
          <a:off x="16268700" y="1349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40792</xdr:rowOff>
    </xdr:from>
    <xdr:ext cx="534377" cy="259045"/>
    <xdr:sp macro="" textlink="">
      <xdr:nvSpPr>
        <xdr:cNvPr id="635" name="公債費該当値テキスト"/>
        <xdr:cNvSpPr txBox="1"/>
      </xdr:nvSpPr>
      <xdr:spPr>
        <a:xfrm>
          <a:off x="16370300" y="1341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136930</xdr:rowOff>
    </xdr:from>
    <xdr:to>
      <xdr:col>81</xdr:col>
      <xdr:colOff>101600</xdr:colOff>
      <xdr:row>79</xdr:row>
      <xdr:rowOff>67080</xdr:rowOff>
    </xdr:to>
    <xdr:sp macro="" textlink="">
      <xdr:nvSpPr>
        <xdr:cNvPr id="636" name="楕円 635"/>
        <xdr:cNvSpPr/>
      </xdr:nvSpPr>
      <xdr:spPr>
        <a:xfrm>
          <a:off x="15430500" y="1351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58207</xdr:rowOff>
    </xdr:from>
    <xdr:ext cx="534377" cy="259045"/>
    <xdr:sp macro="" textlink="">
      <xdr:nvSpPr>
        <xdr:cNvPr id="637" name="テキスト ボックス 636"/>
        <xdr:cNvSpPr txBox="1"/>
      </xdr:nvSpPr>
      <xdr:spPr>
        <a:xfrm>
          <a:off x="15214111" y="1360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130528</xdr:rowOff>
    </xdr:from>
    <xdr:to>
      <xdr:col>76</xdr:col>
      <xdr:colOff>165100</xdr:colOff>
      <xdr:row>79</xdr:row>
      <xdr:rowOff>60678</xdr:rowOff>
    </xdr:to>
    <xdr:sp macro="" textlink="">
      <xdr:nvSpPr>
        <xdr:cNvPr id="638" name="楕円 637"/>
        <xdr:cNvSpPr/>
      </xdr:nvSpPr>
      <xdr:spPr>
        <a:xfrm>
          <a:off x="14541500" y="1350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51805</xdr:rowOff>
    </xdr:from>
    <xdr:ext cx="534377" cy="259045"/>
    <xdr:sp macro="" textlink="">
      <xdr:nvSpPr>
        <xdr:cNvPr id="639" name="テキスト ボックス 638"/>
        <xdr:cNvSpPr txBox="1"/>
      </xdr:nvSpPr>
      <xdr:spPr>
        <a:xfrm>
          <a:off x="14325111" y="1359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59617</xdr:rowOff>
    </xdr:from>
    <xdr:to>
      <xdr:col>72</xdr:col>
      <xdr:colOff>38100</xdr:colOff>
      <xdr:row>78</xdr:row>
      <xdr:rowOff>161217</xdr:rowOff>
    </xdr:to>
    <xdr:sp macro="" textlink="">
      <xdr:nvSpPr>
        <xdr:cNvPr id="640" name="楕円 639"/>
        <xdr:cNvSpPr/>
      </xdr:nvSpPr>
      <xdr:spPr>
        <a:xfrm>
          <a:off x="13652500" y="1343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152344</xdr:rowOff>
    </xdr:from>
    <xdr:ext cx="534377" cy="259045"/>
    <xdr:sp macro="" textlink="">
      <xdr:nvSpPr>
        <xdr:cNvPr id="641" name="テキスト ボックス 640"/>
        <xdr:cNvSpPr txBox="1"/>
      </xdr:nvSpPr>
      <xdr:spPr>
        <a:xfrm>
          <a:off x="13436111" y="13525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2786</xdr:rowOff>
    </xdr:from>
    <xdr:to>
      <xdr:col>67</xdr:col>
      <xdr:colOff>101600</xdr:colOff>
      <xdr:row>78</xdr:row>
      <xdr:rowOff>104386</xdr:rowOff>
    </xdr:to>
    <xdr:sp macro="" textlink="">
      <xdr:nvSpPr>
        <xdr:cNvPr id="642" name="楕円 641"/>
        <xdr:cNvSpPr/>
      </xdr:nvSpPr>
      <xdr:spPr>
        <a:xfrm>
          <a:off x="12763500" y="1337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95513</xdr:rowOff>
    </xdr:from>
    <xdr:ext cx="534377" cy="259045"/>
    <xdr:sp macro="" textlink="">
      <xdr:nvSpPr>
        <xdr:cNvPr id="643" name="テキスト ボックス 642"/>
        <xdr:cNvSpPr txBox="1"/>
      </xdr:nvSpPr>
      <xdr:spPr>
        <a:xfrm>
          <a:off x="12547111" y="13468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4" name="直線コネクタ 65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5" name="テキスト ボックス 65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6" name="直線コネクタ 65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7" name="テキスト ボックス 65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8" name="直線コネクタ 65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9" name="テキスト ボックス 65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0" name="直線コネクタ 65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1" name="テキスト ボックス 66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2" name="直線コネクタ 66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3" name="テキスト ボックス 66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4" name="直線コネクタ 66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65" name="テキスト ボックス 664"/>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7" name="テキスト ボックス 66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36700</xdr:rowOff>
    </xdr:from>
    <xdr:to>
      <xdr:col>85</xdr:col>
      <xdr:colOff>126364</xdr:colOff>
      <xdr:row>99</xdr:row>
      <xdr:rowOff>97115</xdr:rowOff>
    </xdr:to>
    <xdr:cxnSp macro="">
      <xdr:nvCxnSpPr>
        <xdr:cNvPr id="669" name="直線コネクタ 668"/>
        <xdr:cNvCxnSpPr/>
      </xdr:nvCxnSpPr>
      <xdr:spPr>
        <a:xfrm flipV="1">
          <a:off x="16317595" y="15467200"/>
          <a:ext cx="1269" cy="160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100942</xdr:rowOff>
    </xdr:from>
    <xdr:ext cx="313932" cy="259045"/>
    <xdr:sp macro="" textlink="">
      <xdr:nvSpPr>
        <xdr:cNvPr id="670" name="積立金最小値テキスト"/>
        <xdr:cNvSpPr txBox="1"/>
      </xdr:nvSpPr>
      <xdr:spPr>
        <a:xfrm>
          <a:off x="16370300" y="170744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97115</xdr:rowOff>
    </xdr:from>
    <xdr:to>
      <xdr:col>86</xdr:col>
      <xdr:colOff>25400</xdr:colOff>
      <xdr:row>99</xdr:row>
      <xdr:rowOff>97115</xdr:rowOff>
    </xdr:to>
    <xdr:cxnSp macro="">
      <xdr:nvCxnSpPr>
        <xdr:cNvPr id="671" name="直線コネクタ 670"/>
        <xdr:cNvCxnSpPr/>
      </xdr:nvCxnSpPr>
      <xdr:spPr>
        <a:xfrm>
          <a:off x="16230600" y="17070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154827</xdr:rowOff>
    </xdr:from>
    <xdr:ext cx="534377" cy="259045"/>
    <xdr:sp macro="" textlink="">
      <xdr:nvSpPr>
        <xdr:cNvPr id="672" name="積立金最大値テキスト"/>
        <xdr:cNvSpPr txBox="1"/>
      </xdr:nvSpPr>
      <xdr:spPr>
        <a:xfrm>
          <a:off x="16370300" y="1524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36700</xdr:rowOff>
    </xdr:from>
    <xdr:to>
      <xdr:col>86</xdr:col>
      <xdr:colOff>25400</xdr:colOff>
      <xdr:row>90</xdr:row>
      <xdr:rowOff>36700</xdr:rowOff>
    </xdr:to>
    <xdr:cxnSp macro="">
      <xdr:nvCxnSpPr>
        <xdr:cNvPr id="673" name="直線コネクタ 672"/>
        <xdr:cNvCxnSpPr/>
      </xdr:nvCxnSpPr>
      <xdr:spPr>
        <a:xfrm>
          <a:off x="16230600" y="1546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90224</xdr:rowOff>
    </xdr:from>
    <xdr:to>
      <xdr:col>85</xdr:col>
      <xdr:colOff>127000</xdr:colOff>
      <xdr:row>98</xdr:row>
      <xdr:rowOff>8713</xdr:rowOff>
    </xdr:to>
    <xdr:cxnSp macro="">
      <xdr:nvCxnSpPr>
        <xdr:cNvPr id="674" name="直線コネクタ 673"/>
        <xdr:cNvCxnSpPr/>
      </xdr:nvCxnSpPr>
      <xdr:spPr>
        <a:xfrm flipV="1">
          <a:off x="15481300" y="16720874"/>
          <a:ext cx="838200" cy="89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80619</xdr:rowOff>
    </xdr:from>
    <xdr:ext cx="469744" cy="259045"/>
    <xdr:sp macro="" textlink="">
      <xdr:nvSpPr>
        <xdr:cNvPr id="675" name="積立金平均値テキスト"/>
        <xdr:cNvSpPr txBox="1"/>
      </xdr:nvSpPr>
      <xdr:spPr>
        <a:xfrm>
          <a:off x="16370300" y="167112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102192</xdr:rowOff>
    </xdr:from>
    <xdr:to>
      <xdr:col>85</xdr:col>
      <xdr:colOff>177800</xdr:colOff>
      <xdr:row>98</xdr:row>
      <xdr:rowOff>32342</xdr:rowOff>
    </xdr:to>
    <xdr:sp macro="" textlink="">
      <xdr:nvSpPr>
        <xdr:cNvPr id="676" name="フローチャート: 判断 675"/>
        <xdr:cNvSpPr/>
      </xdr:nvSpPr>
      <xdr:spPr>
        <a:xfrm>
          <a:off x="16268700" y="1673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146166</xdr:rowOff>
    </xdr:from>
    <xdr:to>
      <xdr:col>81</xdr:col>
      <xdr:colOff>50800</xdr:colOff>
      <xdr:row>98</xdr:row>
      <xdr:rowOff>8713</xdr:rowOff>
    </xdr:to>
    <xdr:cxnSp macro="">
      <xdr:nvCxnSpPr>
        <xdr:cNvPr id="677" name="直線コネクタ 676"/>
        <xdr:cNvCxnSpPr/>
      </xdr:nvCxnSpPr>
      <xdr:spPr>
        <a:xfrm>
          <a:off x="14592300" y="16776816"/>
          <a:ext cx="889000" cy="33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150981</xdr:rowOff>
    </xdr:from>
    <xdr:to>
      <xdr:col>81</xdr:col>
      <xdr:colOff>101600</xdr:colOff>
      <xdr:row>98</xdr:row>
      <xdr:rowOff>81131</xdr:rowOff>
    </xdr:to>
    <xdr:sp macro="" textlink="">
      <xdr:nvSpPr>
        <xdr:cNvPr id="678" name="フローチャート: 判断 677"/>
        <xdr:cNvSpPr/>
      </xdr:nvSpPr>
      <xdr:spPr>
        <a:xfrm>
          <a:off x="15430500" y="1678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72258</xdr:rowOff>
    </xdr:from>
    <xdr:ext cx="469744" cy="259045"/>
    <xdr:sp macro="" textlink="">
      <xdr:nvSpPr>
        <xdr:cNvPr id="679" name="テキスト ボックス 678"/>
        <xdr:cNvSpPr txBox="1"/>
      </xdr:nvSpPr>
      <xdr:spPr>
        <a:xfrm>
          <a:off x="15246428" y="16874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119061</xdr:rowOff>
    </xdr:from>
    <xdr:to>
      <xdr:col>76</xdr:col>
      <xdr:colOff>114300</xdr:colOff>
      <xdr:row>97</xdr:row>
      <xdr:rowOff>146166</xdr:rowOff>
    </xdr:to>
    <xdr:cxnSp macro="">
      <xdr:nvCxnSpPr>
        <xdr:cNvPr id="680" name="直線コネクタ 679"/>
        <xdr:cNvCxnSpPr/>
      </xdr:nvCxnSpPr>
      <xdr:spPr>
        <a:xfrm>
          <a:off x="13703300" y="16578261"/>
          <a:ext cx="889000" cy="198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19927</xdr:rowOff>
    </xdr:from>
    <xdr:to>
      <xdr:col>76</xdr:col>
      <xdr:colOff>165100</xdr:colOff>
      <xdr:row>97</xdr:row>
      <xdr:rowOff>121527</xdr:rowOff>
    </xdr:to>
    <xdr:sp macro="" textlink="">
      <xdr:nvSpPr>
        <xdr:cNvPr id="681" name="フローチャート: 判断 680"/>
        <xdr:cNvSpPr/>
      </xdr:nvSpPr>
      <xdr:spPr>
        <a:xfrm>
          <a:off x="14541500" y="1665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138054</xdr:rowOff>
    </xdr:from>
    <xdr:ext cx="534377" cy="259045"/>
    <xdr:sp macro="" textlink="">
      <xdr:nvSpPr>
        <xdr:cNvPr id="682" name="テキスト ボックス 681"/>
        <xdr:cNvSpPr txBox="1"/>
      </xdr:nvSpPr>
      <xdr:spPr>
        <a:xfrm>
          <a:off x="14325111" y="1642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119061</xdr:rowOff>
    </xdr:from>
    <xdr:to>
      <xdr:col>71</xdr:col>
      <xdr:colOff>177800</xdr:colOff>
      <xdr:row>97</xdr:row>
      <xdr:rowOff>63903</xdr:rowOff>
    </xdr:to>
    <xdr:cxnSp macro="">
      <xdr:nvCxnSpPr>
        <xdr:cNvPr id="683" name="直線コネクタ 682"/>
        <xdr:cNvCxnSpPr/>
      </xdr:nvCxnSpPr>
      <xdr:spPr>
        <a:xfrm flipV="1">
          <a:off x="12814300" y="16578261"/>
          <a:ext cx="889000" cy="116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103825</xdr:rowOff>
    </xdr:from>
    <xdr:to>
      <xdr:col>72</xdr:col>
      <xdr:colOff>38100</xdr:colOff>
      <xdr:row>98</xdr:row>
      <xdr:rowOff>33975</xdr:rowOff>
    </xdr:to>
    <xdr:sp macro="" textlink="">
      <xdr:nvSpPr>
        <xdr:cNvPr id="684" name="フローチャート: 判断 683"/>
        <xdr:cNvSpPr/>
      </xdr:nvSpPr>
      <xdr:spPr>
        <a:xfrm>
          <a:off x="13652500" y="1673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25102</xdr:rowOff>
    </xdr:from>
    <xdr:ext cx="469744" cy="259045"/>
    <xdr:sp macro="" textlink="">
      <xdr:nvSpPr>
        <xdr:cNvPr id="685" name="テキスト ボックス 684"/>
        <xdr:cNvSpPr txBox="1"/>
      </xdr:nvSpPr>
      <xdr:spPr>
        <a:xfrm>
          <a:off x="13468428" y="1682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54806</xdr:rowOff>
    </xdr:from>
    <xdr:to>
      <xdr:col>67</xdr:col>
      <xdr:colOff>101600</xdr:colOff>
      <xdr:row>96</xdr:row>
      <xdr:rowOff>156406</xdr:rowOff>
    </xdr:to>
    <xdr:sp macro="" textlink="">
      <xdr:nvSpPr>
        <xdr:cNvPr id="686" name="フローチャート: 判断 685"/>
        <xdr:cNvSpPr/>
      </xdr:nvSpPr>
      <xdr:spPr>
        <a:xfrm>
          <a:off x="12763500" y="16514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1483</xdr:rowOff>
    </xdr:from>
    <xdr:ext cx="534377" cy="259045"/>
    <xdr:sp macro="" textlink="">
      <xdr:nvSpPr>
        <xdr:cNvPr id="687" name="テキスト ボックス 686"/>
        <xdr:cNvSpPr txBox="1"/>
      </xdr:nvSpPr>
      <xdr:spPr>
        <a:xfrm>
          <a:off x="12547111" y="1628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39424</xdr:rowOff>
    </xdr:from>
    <xdr:to>
      <xdr:col>85</xdr:col>
      <xdr:colOff>177800</xdr:colOff>
      <xdr:row>97</xdr:row>
      <xdr:rowOff>141024</xdr:rowOff>
    </xdr:to>
    <xdr:sp macro="" textlink="">
      <xdr:nvSpPr>
        <xdr:cNvPr id="693" name="楕円 692"/>
        <xdr:cNvSpPr/>
      </xdr:nvSpPr>
      <xdr:spPr>
        <a:xfrm>
          <a:off x="16268700" y="1667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62301</xdr:rowOff>
    </xdr:from>
    <xdr:ext cx="534377" cy="259045"/>
    <xdr:sp macro="" textlink="">
      <xdr:nvSpPr>
        <xdr:cNvPr id="694" name="積立金該当値テキスト"/>
        <xdr:cNvSpPr txBox="1"/>
      </xdr:nvSpPr>
      <xdr:spPr>
        <a:xfrm>
          <a:off x="16370300" y="1652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129363</xdr:rowOff>
    </xdr:from>
    <xdr:to>
      <xdr:col>81</xdr:col>
      <xdr:colOff>101600</xdr:colOff>
      <xdr:row>98</xdr:row>
      <xdr:rowOff>59513</xdr:rowOff>
    </xdr:to>
    <xdr:sp macro="" textlink="">
      <xdr:nvSpPr>
        <xdr:cNvPr id="695" name="楕円 694"/>
        <xdr:cNvSpPr/>
      </xdr:nvSpPr>
      <xdr:spPr>
        <a:xfrm>
          <a:off x="15430500" y="1676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76040</xdr:rowOff>
    </xdr:from>
    <xdr:ext cx="469744" cy="259045"/>
    <xdr:sp macro="" textlink="">
      <xdr:nvSpPr>
        <xdr:cNvPr id="696" name="テキスト ボックス 695"/>
        <xdr:cNvSpPr txBox="1"/>
      </xdr:nvSpPr>
      <xdr:spPr>
        <a:xfrm>
          <a:off x="15246428" y="16535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95366</xdr:rowOff>
    </xdr:from>
    <xdr:to>
      <xdr:col>76</xdr:col>
      <xdr:colOff>165100</xdr:colOff>
      <xdr:row>98</xdr:row>
      <xdr:rowOff>25516</xdr:rowOff>
    </xdr:to>
    <xdr:sp macro="" textlink="">
      <xdr:nvSpPr>
        <xdr:cNvPr id="697" name="楕円 696"/>
        <xdr:cNvSpPr/>
      </xdr:nvSpPr>
      <xdr:spPr>
        <a:xfrm>
          <a:off x="14541500" y="1672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16643</xdr:rowOff>
    </xdr:from>
    <xdr:ext cx="469744" cy="259045"/>
    <xdr:sp macro="" textlink="">
      <xdr:nvSpPr>
        <xdr:cNvPr id="698" name="テキスト ボックス 697"/>
        <xdr:cNvSpPr txBox="1"/>
      </xdr:nvSpPr>
      <xdr:spPr>
        <a:xfrm>
          <a:off x="14357428" y="16818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68261</xdr:rowOff>
    </xdr:from>
    <xdr:to>
      <xdr:col>72</xdr:col>
      <xdr:colOff>38100</xdr:colOff>
      <xdr:row>96</xdr:row>
      <xdr:rowOff>169861</xdr:rowOff>
    </xdr:to>
    <xdr:sp macro="" textlink="">
      <xdr:nvSpPr>
        <xdr:cNvPr id="699" name="楕円 698"/>
        <xdr:cNvSpPr/>
      </xdr:nvSpPr>
      <xdr:spPr>
        <a:xfrm>
          <a:off x="13652500" y="1652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14938</xdr:rowOff>
    </xdr:from>
    <xdr:ext cx="534377" cy="259045"/>
    <xdr:sp macro="" textlink="">
      <xdr:nvSpPr>
        <xdr:cNvPr id="700" name="テキスト ボックス 699"/>
        <xdr:cNvSpPr txBox="1"/>
      </xdr:nvSpPr>
      <xdr:spPr>
        <a:xfrm>
          <a:off x="13436111" y="1630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13103</xdr:rowOff>
    </xdr:from>
    <xdr:to>
      <xdr:col>67</xdr:col>
      <xdr:colOff>101600</xdr:colOff>
      <xdr:row>97</xdr:row>
      <xdr:rowOff>114703</xdr:rowOff>
    </xdr:to>
    <xdr:sp macro="" textlink="">
      <xdr:nvSpPr>
        <xdr:cNvPr id="701" name="楕円 700"/>
        <xdr:cNvSpPr/>
      </xdr:nvSpPr>
      <xdr:spPr>
        <a:xfrm>
          <a:off x="12763500" y="16643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105830</xdr:rowOff>
    </xdr:from>
    <xdr:ext cx="534377" cy="259045"/>
    <xdr:sp macro="" textlink="">
      <xdr:nvSpPr>
        <xdr:cNvPr id="702" name="テキスト ボックス 701"/>
        <xdr:cNvSpPr txBox="1"/>
      </xdr:nvSpPr>
      <xdr:spPr>
        <a:xfrm>
          <a:off x="12547111" y="1673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3" name="直線コネクタ 71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4" name="テキスト ボックス 71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5" name="直線コネクタ 71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6" name="テキスト ボックス 71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8" name="テキスト ボックス 71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9" name="直線コネクタ 71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0" name="テキスト ボックス 71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1" name="直線コネクタ 72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2" name="テキスト ボックス 72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4" name="テキスト ボックス 72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125984</xdr:rowOff>
    </xdr:from>
    <xdr:to>
      <xdr:col>116</xdr:col>
      <xdr:colOff>62864</xdr:colOff>
      <xdr:row>39</xdr:row>
      <xdr:rowOff>44450</xdr:rowOff>
    </xdr:to>
    <xdr:cxnSp macro="">
      <xdr:nvCxnSpPr>
        <xdr:cNvPr id="726" name="直線コネクタ 725"/>
        <xdr:cNvCxnSpPr/>
      </xdr:nvCxnSpPr>
      <xdr:spPr>
        <a:xfrm flipV="1">
          <a:off x="22159595" y="5440934"/>
          <a:ext cx="1269" cy="1290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8" name="直線コネクタ 72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72661</xdr:rowOff>
    </xdr:from>
    <xdr:ext cx="469744" cy="259045"/>
    <xdr:sp macro="" textlink="">
      <xdr:nvSpPr>
        <xdr:cNvPr id="729" name="投資及び出資金最大値テキスト"/>
        <xdr:cNvSpPr txBox="1"/>
      </xdr:nvSpPr>
      <xdr:spPr>
        <a:xfrm>
          <a:off x="22212300" y="5216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125984</xdr:rowOff>
    </xdr:from>
    <xdr:to>
      <xdr:col>116</xdr:col>
      <xdr:colOff>152400</xdr:colOff>
      <xdr:row>31</xdr:row>
      <xdr:rowOff>125984</xdr:rowOff>
    </xdr:to>
    <xdr:cxnSp macro="">
      <xdr:nvCxnSpPr>
        <xdr:cNvPr id="730" name="直線コネクタ 729"/>
        <xdr:cNvCxnSpPr/>
      </xdr:nvCxnSpPr>
      <xdr:spPr>
        <a:xfrm>
          <a:off x="22072600" y="5440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1" name="直線コネクタ 73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155592</xdr:rowOff>
    </xdr:from>
    <xdr:ext cx="378565" cy="259045"/>
    <xdr:sp macro="" textlink="">
      <xdr:nvSpPr>
        <xdr:cNvPr id="732" name="投資及び出資金平均値テキスト"/>
        <xdr:cNvSpPr txBox="1"/>
      </xdr:nvSpPr>
      <xdr:spPr>
        <a:xfrm>
          <a:off x="22212300" y="63277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132715</xdr:rowOff>
    </xdr:from>
    <xdr:to>
      <xdr:col>116</xdr:col>
      <xdr:colOff>114300</xdr:colOff>
      <xdr:row>38</xdr:row>
      <xdr:rowOff>62865</xdr:rowOff>
    </xdr:to>
    <xdr:sp macro="" textlink="">
      <xdr:nvSpPr>
        <xdr:cNvPr id="733" name="フローチャート: 判断 732"/>
        <xdr:cNvSpPr/>
      </xdr:nvSpPr>
      <xdr:spPr>
        <a:xfrm>
          <a:off x="22110700" y="6476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4" name="直線コネクタ 73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136906</xdr:rowOff>
    </xdr:from>
    <xdr:to>
      <xdr:col>112</xdr:col>
      <xdr:colOff>38100</xdr:colOff>
      <xdr:row>38</xdr:row>
      <xdr:rowOff>67056</xdr:rowOff>
    </xdr:to>
    <xdr:sp macro="" textlink="">
      <xdr:nvSpPr>
        <xdr:cNvPr id="735" name="フローチャート: 判断 734"/>
        <xdr:cNvSpPr/>
      </xdr:nvSpPr>
      <xdr:spPr>
        <a:xfrm>
          <a:off x="212725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83583</xdr:rowOff>
    </xdr:from>
    <xdr:ext cx="378565" cy="259045"/>
    <xdr:sp macro="" textlink="">
      <xdr:nvSpPr>
        <xdr:cNvPr id="736" name="テキスト ボックス 735"/>
        <xdr:cNvSpPr txBox="1"/>
      </xdr:nvSpPr>
      <xdr:spPr>
        <a:xfrm>
          <a:off x="21134017" y="6255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7" name="直線コネクタ 73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71374</xdr:rowOff>
    </xdr:from>
    <xdr:to>
      <xdr:col>107</xdr:col>
      <xdr:colOff>101600</xdr:colOff>
      <xdr:row>38</xdr:row>
      <xdr:rowOff>1524</xdr:rowOff>
    </xdr:to>
    <xdr:sp macro="" textlink="">
      <xdr:nvSpPr>
        <xdr:cNvPr id="738" name="フローチャート: 判断 737"/>
        <xdr:cNvSpPr/>
      </xdr:nvSpPr>
      <xdr:spPr>
        <a:xfrm>
          <a:off x="20383500" y="641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18051</xdr:rowOff>
    </xdr:from>
    <xdr:ext cx="378565" cy="259045"/>
    <xdr:sp macro="" textlink="">
      <xdr:nvSpPr>
        <xdr:cNvPr id="739" name="テキスト ボックス 738"/>
        <xdr:cNvSpPr txBox="1"/>
      </xdr:nvSpPr>
      <xdr:spPr>
        <a:xfrm>
          <a:off x="20245017" y="6190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0" name="直線コネクタ 73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125095</xdr:rowOff>
    </xdr:from>
    <xdr:to>
      <xdr:col>102</xdr:col>
      <xdr:colOff>165100</xdr:colOff>
      <xdr:row>38</xdr:row>
      <xdr:rowOff>55245</xdr:rowOff>
    </xdr:to>
    <xdr:sp macro="" textlink="">
      <xdr:nvSpPr>
        <xdr:cNvPr id="741" name="フローチャート: 判断 740"/>
        <xdr:cNvSpPr/>
      </xdr:nvSpPr>
      <xdr:spPr>
        <a:xfrm>
          <a:off x="19494500" y="646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71772</xdr:rowOff>
    </xdr:from>
    <xdr:ext cx="378565" cy="259045"/>
    <xdr:sp macro="" textlink="">
      <xdr:nvSpPr>
        <xdr:cNvPr id="742" name="テキスト ボックス 741"/>
        <xdr:cNvSpPr txBox="1"/>
      </xdr:nvSpPr>
      <xdr:spPr>
        <a:xfrm>
          <a:off x="19356017" y="6243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127762</xdr:rowOff>
    </xdr:from>
    <xdr:to>
      <xdr:col>98</xdr:col>
      <xdr:colOff>38100</xdr:colOff>
      <xdr:row>38</xdr:row>
      <xdr:rowOff>57912</xdr:rowOff>
    </xdr:to>
    <xdr:sp macro="" textlink="">
      <xdr:nvSpPr>
        <xdr:cNvPr id="743" name="フローチャート: 判断 742"/>
        <xdr:cNvSpPr/>
      </xdr:nvSpPr>
      <xdr:spPr>
        <a:xfrm>
          <a:off x="18605500" y="647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74439</xdr:rowOff>
    </xdr:from>
    <xdr:ext cx="378565" cy="259045"/>
    <xdr:sp macro="" textlink="">
      <xdr:nvSpPr>
        <xdr:cNvPr id="744" name="テキスト ボックス 743"/>
        <xdr:cNvSpPr txBox="1"/>
      </xdr:nvSpPr>
      <xdr:spPr>
        <a:xfrm>
          <a:off x="18467017" y="6246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0" name="楕円 74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1"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2" name="楕円 75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3" name="テキスト ボックス 75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4" name="楕円 75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5" name="テキスト ボックス 75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6" name="楕円 75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7" name="テキスト ボックス 75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8" name="楕円 75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9" name="テキスト ボックス 75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0" name="直線コネクタ 76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1" name="テキスト ボックス 77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2" name="直線コネクタ 77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3" name="テキスト ボックス 77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4" name="直線コネクタ 77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5" name="テキスト ボックス 77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6" name="直線コネクタ 77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7" name="テキスト ボックス 77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64399</xdr:rowOff>
    </xdr:from>
    <xdr:to>
      <xdr:col>116</xdr:col>
      <xdr:colOff>62864</xdr:colOff>
      <xdr:row>58</xdr:row>
      <xdr:rowOff>139700</xdr:rowOff>
    </xdr:to>
    <xdr:cxnSp macro="">
      <xdr:nvCxnSpPr>
        <xdr:cNvPr id="781" name="直線コネクタ 780"/>
        <xdr:cNvCxnSpPr/>
      </xdr:nvCxnSpPr>
      <xdr:spPr>
        <a:xfrm flipV="1">
          <a:off x="22159595" y="8808349"/>
          <a:ext cx="1269" cy="1275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3" name="直線コネクタ 78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11076</xdr:rowOff>
    </xdr:from>
    <xdr:ext cx="534377" cy="259045"/>
    <xdr:sp macro="" textlink="">
      <xdr:nvSpPr>
        <xdr:cNvPr id="784" name="貸付金最大値テキスト"/>
        <xdr:cNvSpPr txBox="1"/>
      </xdr:nvSpPr>
      <xdr:spPr>
        <a:xfrm>
          <a:off x="22212300" y="858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64399</xdr:rowOff>
    </xdr:from>
    <xdr:to>
      <xdr:col>116</xdr:col>
      <xdr:colOff>152400</xdr:colOff>
      <xdr:row>51</xdr:row>
      <xdr:rowOff>64399</xdr:rowOff>
    </xdr:to>
    <xdr:cxnSp macro="">
      <xdr:nvCxnSpPr>
        <xdr:cNvPr id="785" name="直線コネクタ 784"/>
        <xdr:cNvCxnSpPr/>
      </xdr:nvCxnSpPr>
      <xdr:spPr>
        <a:xfrm>
          <a:off x="22072600" y="880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6" name="直線コネクタ 785"/>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142318</xdr:rowOff>
    </xdr:from>
    <xdr:ext cx="469744" cy="259045"/>
    <xdr:sp macro="" textlink="">
      <xdr:nvSpPr>
        <xdr:cNvPr id="787" name="貸付金平均値テキスト"/>
        <xdr:cNvSpPr txBox="1"/>
      </xdr:nvSpPr>
      <xdr:spPr>
        <a:xfrm>
          <a:off x="22212300" y="9743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119441</xdr:rowOff>
    </xdr:from>
    <xdr:to>
      <xdr:col>116</xdr:col>
      <xdr:colOff>114300</xdr:colOff>
      <xdr:row>58</xdr:row>
      <xdr:rowOff>49591</xdr:rowOff>
    </xdr:to>
    <xdr:sp macro="" textlink="">
      <xdr:nvSpPr>
        <xdr:cNvPr id="788" name="フローチャート: 判断 787"/>
        <xdr:cNvSpPr/>
      </xdr:nvSpPr>
      <xdr:spPr>
        <a:xfrm>
          <a:off x="22110700" y="989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9" name="直線コネクタ 788"/>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109062</xdr:rowOff>
    </xdr:from>
    <xdr:to>
      <xdr:col>112</xdr:col>
      <xdr:colOff>38100</xdr:colOff>
      <xdr:row>58</xdr:row>
      <xdr:rowOff>39212</xdr:rowOff>
    </xdr:to>
    <xdr:sp macro="" textlink="">
      <xdr:nvSpPr>
        <xdr:cNvPr id="790" name="フローチャート: 判断 789"/>
        <xdr:cNvSpPr/>
      </xdr:nvSpPr>
      <xdr:spPr>
        <a:xfrm>
          <a:off x="21272500" y="98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55739</xdr:rowOff>
    </xdr:from>
    <xdr:ext cx="469744" cy="259045"/>
    <xdr:sp macro="" textlink="">
      <xdr:nvSpPr>
        <xdr:cNvPr id="791" name="テキスト ボックス 790"/>
        <xdr:cNvSpPr txBox="1"/>
      </xdr:nvSpPr>
      <xdr:spPr>
        <a:xfrm>
          <a:off x="21088428" y="96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2" name="直線コネクタ 791"/>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111897</xdr:rowOff>
    </xdr:from>
    <xdr:to>
      <xdr:col>107</xdr:col>
      <xdr:colOff>101600</xdr:colOff>
      <xdr:row>57</xdr:row>
      <xdr:rowOff>42047</xdr:rowOff>
    </xdr:to>
    <xdr:sp macro="" textlink="">
      <xdr:nvSpPr>
        <xdr:cNvPr id="793" name="フローチャート: 判断 792"/>
        <xdr:cNvSpPr/>
      </xdr:nvSpPr>
      <xdr:spPr>
        <a:xfrm>
          <a:off x="20383500" y="97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58574</xdr:rowOff>
    </xdr:from>
    <xdr:ext cx="469744" cy="259045"/>
    <xdr:sp macro="" textlink="">
      <xdr:nvSpPr>
        <xdr:cNvPr id="794" name="テキスト ボックス 793"/>
        <xdr:cNvSpPr txBox="1"/>
      </xdr:nvSpPr>
      <xdr:spPr>
        <a:xfrm>
          <a:off x="20199428" y="9488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5" name="直線コネクタ 794"/>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136449</xdr:rowOff>
    </xdr:from>
    <xdr:to>
      <xdr:col>102</xdr:col>
      <xdr:colOff>165100</xdr:colOff>
      <xdr:row>57</xdr:row>
      <xdr:rowOff>66599</xdr:rowOff>
    </xdr:to>
    <xdr:sp macro="" textlink="">
      <xdr:nvSpPr>
        <xdr:cNvPr id="796" name="フローチャート: 判断 795"/>
        <xdr:cNvSpPr/>
      </xdr:nvSpPr>
      <xdr:spPr>
        <a:xfrm>
          <a:off x="19494500" y="973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83126</xdr:rowOff>
    </xdr:from>
    <xdr:ext cx="469744" cy="259045"/>
    <xdr:sp macro="" textlink="">
      <xdr:nvSpPr>
        <xdr:cNvPr id="797" name="テキスト ボックス 796"/>
        <xdr:cNvSpPr txBox="1"/>
      </xdr:nvSpPr>
      <xdr:spPr>
        <a:xfrm>
          <a:off x="19310428" y="951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160224</xdr:rowOff>
    </xdr:from>
    <xdr:to>
      <xdr:col>98</xdr:col>
      <xdr:colOff>38100</xdr:colOff>
      <xdr:row>57</xdr:row>
      <xdr:rowOff>90374</xdr:rowOff>
    </xdr:to>
    <xdr:sp macro="" textlink="">
      <xdr:nvSpPr>
        <xdr:cNvPr id="798" name="フローチャート: 判断 797"/>
        <xdr:cNvSpPr/>
      </xdr:nvSpPr>
      <xdr:spPr>
        <a:xfrm>
          <a:off x="18605500" y="976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106901</xdr:rowOff>
    </xdr:from>
    <xdr:ext cx="469744" cy="259045"/>
    <xdr:sp macro="" textlink="">
      <xdr:nvSpPr>
        <xdr:cNvPr id="799" name="テキスト ボックス 798"/>
        <xdr:cNvSpPr txBox="1"/>
      </xdr:nvSpPr>
      <xdr:spPr>
        <a:xfrm>
          <a:off x="18421428" y="953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5" name="楕円 804"/>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06"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7" name="楕円 806"/>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8" name="テキスト ボックス 807"/>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9" name="楕円 808"/>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0" name="テキスト ボックス 809"/>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1" name="楕円 810"/>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2" name="テキスト ボックス 811"/>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3" name="楕円 812"/>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4" name="テキスト ボックス 813"/>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5" name="テキスト ボックス 82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6" name="直線コネクタ 825"/>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7" name="テキスト ボックス 826"/>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8" name="直線コネクタ 827"/>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9" name="テキスト ボックス 828"/>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0" name="直線コネクタ 829"/>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1" name="テキスト ボックス 830"/>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2" name="直線コネクタ 831"/>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3" name="テキスト ボックス 832"/>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5" name="テキスト ボックス 83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11684</xdr:rowOff>
    </xdr:from>
    <xdr:to>
      <xdr:col>116</xdr:col>
      <xdr:colOff>62864</xdr:colOff>
      <xdr:row>78</xdr:row>
      <xdr:rowOff>4415</xdr:rowOff>
    </xdr:to>
    <xdr:cxnSp macro="">
      <xdr:nvCxnSpPr>
        <xdr:cNvPr id="837" name="直線コネクタ 836"/>
        <xdr:cNvCxnSpPr/>
      </xdr:nvCxnSpPr>
      <xdr:spPr>
        <a:xfrm flipV="1">
          <a:off x="22159595" y="12184634"/>
          <a:ext cx="1269" cy="1192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8242</xdr:rowOff>
    </xdr:from>
    <xdr:ext cx="534377" cy="259045"/>
    <xdr:sp macro="" textlink="">
      <xdr:nvSpPr>
        <xdr:cNvPr id="838" name="繰出金最小値テキスト"/>
        <xdr:cNvSpPr txBox="1"/>
      </xdr:nvSpPr>
      <xdr:spPr>
        <a:xfrm>
          <a:off x="22212300" y="1338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4415</xdr:rowOff>
    </xdr:from>
    <xdr:to>
      <xdr:col>116</xdr:col>
      <xdr:colOff>152400</xdr:colOff>
      <xdr:row>78</xdr:row>
      <xdr:rowOff>4415</xdr:rowOff>
    </xdr:to>
    <xdr:cxnSp macro="">
      <xdr:nvCxnSpPr>
        <xdr:cNvPr id="839" name="直線コネクタ 838"/>
        <xdr:cNvCxnSpPr/>
      </xdr:nvCxnSpPr>
      <xdr:spPr>
        <a:xfrm>
          <a:off x="22072600" y="13377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129811</xdr:rowOff>
    </xdr:from>
    <xdr:ext cx="534377" cy="259045"/>
    <xdr:sp macro="" textlink="">
      <xdr:nvSpPr>
        <xdr:cNvPr id="840" name="繰出金最大値テキスト"/>
        <xdr:cNvSpPr txBox="1"/>
      </xdr:nvSpPr>
      <xdr:spPr>
        <a:xfrm>
          <a:off x="22212300" y="1195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11684</xdr:rowOff>
    </xdr:from>
    <xdr:to>
      <xdr:col>116</xdr:col>
      <xdr:colOff>152400</xdr:colOff>
      <xdr:row>71</xdr:row>
      <xdr:rowOff>11684</xdr:rowOff>
    </xdr:to>
    <xdr:cxnSp macro="">
      <xdr:nvCxnSpPr>
        <xdr:cNvPr id="841" name="直線コネクタ 840"/>
        <xdr:cNvCxnSpPr/>
      </xdr:nvCxnSpPr>
      <xdr:spPr>
        <a:xfrm>
          <a:off x="22072600" y="12184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103261</xdr:rowOff>
    </xdr:from>
    <xdr:to>
      <xdr:col>116</xdr:col>
      <xdr:colOff>63500</xdr:colOff>
      <xdr:row>73</xdr:row>
      <xdr:rowOff>160228</xdr:rowOff>
    </xdr:to>
    <xdr:cxnSp macro="">
      <xdr:nvCxnSpPr>
        <xdr:cNvPr id="842" name="直線コネクタ 841"/>
        <xdr:cNvCxnSpPr/>
      </xdr:nvCxnSpPr>
      <xdr:spPr>
        <a:xfrm>
          <a:off x="21323300" y="12619111"/>
          <a:ext cx="838200" cy="5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125117</xdr:rowOff>
    </xdr:from>
    <xdr:ext cx="534377" cy="259045"/>
    <xdr:sp macro="" textlink="">
      <xdr:nvSpPr>
        <xdr:cNvPr id="843" name="繰出金平均値テキスト"/>
        <xdr:cNvSpPr txBox="1"/>
      </xdr:nvSpPr>
      <xdr:spPr>
        <a:xfrm>
          <a:off x="22212300" y="12812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146690</xdr:rowOff>
    </xdr:from>
    <xdr:to>
      <xdr:col>116</xdr:col>
      <xdr:colOff>114300</xdr:colOff>
      <xdr:row>75</xdr:row>
      <xdr:rowOff>76840</xdr:rowOff>
    </xdr:to>
    <xdr:sp macro="" textlink="">
      <xdr:nvSpPr>
        <xdr:cNvPr id="844" name="フローチャート: 判断 843"/>
        <xdr:cNvSpPr/>
      </xdr:nvSpPr>
      <xdr:spPr>
        <a:xfrm>
          <a:off x="221107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103261</xdr:rowOff>
    </xdr:from>
    <xdr:to>
      <xdr:col>111</xdr:col>
      <xdr:colOff>177800</xdr:colOff>
      <xdr:row>73</xdr:row>
      <xdr:rowOff>114371</xdr:rowOff>
    </xdr:to>
    <xdr:cxnSp macro="">
      <xdr:nvCxnSpPr>
        <xdr:cNvPr id="845" name="直線コネクタ 844"/>
        <xdr:cNvCxnSpPr/>
      </xdr:nvCxnSpPr>
      <xdr:spPr>
        <a:xfrm flipV="1">
          <a:off x="20434300" y="12619111"/>
          <a:ext cx="889000" cy="1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138735</xdr:rowOff>
    </xdr:from>
    <xdr:to>
      <xdr:col>112</xdr:col>
      <xdr:colOff>38100</xdr:colOff>
      <xdr:row>75</xdr:row>
      <xdr:rowOff>68885</xdr:rowOff>
    </xdr:to>
    <xdr:sp macro="" textlink="">
      <xdr:nvSpPr>
        <xdr:cNvPr id="846" name="フローチャート: 判断 845"/>
        <xdr:cNvSpPr/>
      </xdr:nvSpPr>
      <xdr:spPr>
        <a:xfrm>
          <a:off x="212725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60012</xdr:rowOff>
    </xdr:from>
    <xdr:ext cx="534377" cy="259045"/>
    <xdr:sp macro="" textlink="">
      <xdr:nvSpPr>
        <xdr:cNvPr id="847" name="テキスト ボックス 846"/>
        <xdr:cNvSpPr txBox="1"/>
      </xdr:nvSpPr>
      <xdr:spPr>
        <a:xfrm>
          <a:off x="21056111" y="1291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114371</xdr:rowOff>
    </xdr:from>
    <xdr:to>
      <xdr:col>107</xdr:col>
      <xdr:colOff>50800</xdr:colOff>
      <xdr:row>74</xdr:row>
      <xdr:rowOff>10633</xdr:rowOff>
    </xdr:to>
    <xdr:cxnSp macro="">
      <xdr:nvCxnSpPr>
        <xdr:cNvPr id="848" name="直線コネクタ 847"/>
        <xdr:cNvCxnSpPr/>
      </xdr:nvCxnSpPr>
      <xdr:spPr>
        <a:xfrm flipV="1">
          <a:off x="19545300" y="12630221"/>
          <a:ext cx="889000" cy="67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87209</xdr:rowOff>
    </xdr:from>
    <xdr:to>
      <xdr:col>107</xdr:col>
      <xdr:colOff>101600</xdr:colOff>
      <xdr:row>74</xdr:row>
      <xdr:rowOff>17359</xdr:rowOff>
    </xdr:to>
    <xdr:sp macro="" textlink="">
      <xdr:nvSpPr>
        <xdr:cNvPr id="849" name="フローチャート: 判断 848"/>
        <xdr:cNvSpPr/>
      </xdr:nvSpPr>
      <xdr:spPr>
        <a:xfrm>
          <a:off x="20383500" y="12603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8486</xdr:rowOff>
    </xdr:from>
    <xdr:ext cx="534377" cy="259045"/>
    <xdr:sp macro="" textlink="">
      <xdr:nvSpPr>
        <xdr:cNvPr id="850" name="テキスト ボックス 849"/>
        <xdr:cNvSpPr txBox="1"/>
      </xdr:nvSpPr>
      <xdr:spPr>
        <a:xfrm>
          <a:off x="20167111" y="1269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7615</xdr:rowOff>
    </xdr:from>
    <xdr:to>
      <xdr:col>102</xdr:col>
      <xdr:colOff>114300</xdr:colOff>
      <xdr:row>74</xdr:row>
      <xdr:rowOff>10633</xdr:rowOff>
    </xdr:to>
    <xdr:cxnSp macro="">
      <xdr:nvCxnSpPr>
        <xdr:cNvPr id="851" name="直線コネクタ 850"/>
        <xdr:cNvCxnSpPr/>
      </xdr:nvCxnSpPr>
      <xdr:spPr>
        <a:xfrm>
          <a:off x="18656300" y="12694915"/>
          <a:ext cx="889000" cy="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56256</xdr:rowOff>
    </xdr:from>
    <xdr:to>
      <xdr:col>102</xdr:col>
      <xdr:colOff>165100</xdr:colOff>
      <xdr:row>74</xdr:row>
      <xdr:rowOff>157856</xdr:rowOff>
    </xdr:to>
    <xdr:sp macro="" textlink="">
      <xdr:nvSpPr>
        <xdr:cNvPr id="852" name="フローチャート: 判断 851"/>
        <xdr:cNvSpPr/>
      </xdr:nvSpPr>
      <xdr:spPr>
        <a:xfrm>
          <a:off x="19494500" y="127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148983</xdr:rowOff>
    </xdr:from>
    <xdr:ext cx="534377" cy="259045"/>
    <xdr:sp macro="" textlink="">
      <xdr:nvSpPr>
        <xdr:cNvPr id="853" name="テキスト ボックス 852"/>
        <xdr:cNvSpPr txBox="1"/>
      </xdr:nvSpPr>
      <xdr:spPr>
        <a:xfrm>
          <a:off x="19278111" y="1283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99187</xdr:rowOff>
    </xdr:from>
    <xdr:to>
      <xdr:col>98</xdr:col>
      <xdr:colOff>38100</xdr:colOff>
      <xdr:row>75</xdr:row>
      <xdr:rowOff>29337</xdr:rowOff>
    </xdr:to>
    <xdr:sp macro="" textlink="">
      <xdr:nvSpPr>
        <xdr:cNvPr id="854" name="フローチャート: 判断 853"/>
        <xdr:cNvSpPr/>
      </xdr:nvSpPr>
      <xdr:spPr>
        <a:xfrm>
          <a:off x="18605500" y="12786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20464</xdr:rowOff>
    </xdr:from>
    <xdr:ext cx="534377" cy="259045"/>
    <xdr:sp macro="" textlink="">
      <xdr:nvSpPr>
        <xdr:cNvPr id="855" name="テキスト ボックス 854"/>
        <xdr:cNvSpPr txBox="1"/>
      </xdr:nvSpPr>
      <xdr:spPr>
        <a:xfrm>
          <a:off x="18389111" y="1287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109428</xdr:rowOff>
    </xdr:from>
    <xdr:to>
      <xdr:col>116</xdr:col>
      <xdr:colOff>114300</xdr:colOff>
      <xdr:row>74</xdr:row>
      <xdr:rowOff>39578</xdr:rowOff>
    </xdr:to>
    <xdr:sp macro="" textlink="">
      <xdr:nvSpPr>
        <xdr:cNvPr id="861" name="楕円 860"/>
        <xdr:cNvSpPr/>
      </xdr:nvSpPr>
      <xdr:spPr>
        <a:xfrm>
          <a:off x="22110700" y="1262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132305</xdr:rowOff>
    </xdr:from>
    <xdr:ext cx="534377" cy="259045"/>
    <xdr:sp macro="" textlink="">
      <xdr:nvSpPr>
        <xdr:cNvPr id="862" name="繰出金該当値テキスト"/>
        <xdr:cNvSpPr txBox="1"/>
      </xdr:nvSpPr>
      <xdr:spPr>
        <a:xfrm>
          <a:off x="22212300" y="1247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52461</xdr:rowOff>
    </xdr:from>
    <xdr:to>
      <xdr:col>112</xdr:col>
      <xdr:colOff>38100</xdr:colOff>
      <xdr:row>73</xdr:row>
      <xdr:rowOff>154061</xdr:rowOff>
    </xdr:to>
    <xdr:sp macro="" textlink="">
      <xdr:nvSpPr>
        <xdr:cNvPr id="863" name="楕円 862"/>
        <xdr:cNvSpPr/>
      </xdr:nvSpPr>
      <xdr:spPr>
        <a:xfrm>
          <a:off x="21272500" y="1256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170588</xdr:rowOff>
    </xdr:from>
    <xdr:ext cx="534377" cy="259045"/>
    <xdr:sp macro="" textlink="">
      <xdr:nvSpPr>
        <xdr:cNvPr id="864" name="テキスト ボックス 863"/>
        <xdr:cNvSpPr txBox="1"/>
      </xdr:nvSpPr>
      <xdr:spPr>
        <a:xfrm>
          <a:off x="21056111" y="1234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63571</xdr:rowOff>
    </xdr:from>
    <xdr:to>
      <xdr:col>107</xdr:col>
      <xdr:colOff>101600</xdr:colOff>
      <xdr:row>73</xdr:row>
      <xdr:rowOff>165171</xdr:rowOff>
    </xdr:to>
    <xdr:sp macro="" textlink="">
      <xdr:nvSpPr>
        <xdr:cNvPr id="865" name="楕円 864"/>
        <xdr:cNvSpPr/>
      </xdr:nvSpPr>
      <xdr:spPr>
        <a:xfrm>
          <a:off x="20383500" y="1257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10248</xdr:rowOff>
    </xdr:from>
    <xdr:ext cx="534377" cy="259045"/>
    <xdr:sp macro="" textlink="">
      <xdr:nvSpPr>
        <xdr:cNvPr id="866" name="テキスト ボックス 865"/>
        <xdr:cNvSpPr txBox="1"/>
      </xdr:nvSpPr>
      <xdr:spPr>
        <a:xfrm>
          <a:off x="20167111" y="1235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131283</xdr:rowOff>
    </xdr:from>
    <xdr:to>
      <xdr:col>102</xdr:col>
      <xdr:colOff>165100</xdr:colOff>
      <xdr:row>74</xdr:row>
      <xdr:rowOff>61433</xdr:rowOff>
    </xdr:to>
    <xdr:sp macro="" textlink="">
      <xdr:nvSpPr>
        <xdr:cNvPr id="867" name="楕円 866"/>
        <xdr:cNvSpPr/>
      </xdr:nvSpPr>
      <xdr:spPr>
        <a:xfrm>
          <a:off x="19494500" y="1264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77960</xdr:rowOff>
    </xdr:from>
    <xdr:ext cx="534377" cy="259045"/>
    <xdr:sp macro="" textlink="">
      <xdr:nvSpPr>
        <xdr:cNvPr id="868" name="テキスト ボックス 867"/>
        <xdr:cNvSpPr txBox="1"/>
      </xdr:nvSpPr>
      <xdr:spPr>
        <a:xfrm>
          <a:off x="19278111" y="1242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128265</xdr:rowOff>
    </xdr:from>
    <xdr:to>
      <xdr:col>98</xdr:col>
      <xdr:colOff>38100</xdr:colOff>
      <xdr:row>74</xdr:row>
      <xdr:rowOff>58415</xdr:rowOff>
    </xdr:to>
    <xdr:sp macro="" textlink="">
      <xdr:nvSpPr>
        <xdr:cNvPr id="869" name="楕円 868"/>
        <xdr:cNvSpPr/>
      </xdr:nvSpPr>
      <xdr:spPr>
        <a:xfrm>
          <a:off x="18605500" y="1264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74942</xdr:rowOff>
    </xdr:from>
    <xdr:ext cx="534377" cy="259045"/>
    <xdr:sp macro="" textlink="">
      <xdr:nvSpPr>
        <xdr:cNvPr id="870" name="テキスト ボックス 869"/>
        <xdr:cNvSpPr txBox="1"/>
      </xdr:nvSpPr>
      <xdr:spPr>
        <a:xfrm>
          <a:off x="18389111" y="12419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2" name="テキスト ボックス 88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3" name="直線コネクタ 88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4" name="テキスト ボックス 88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6" name="直線コネクタ 88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1" name="直線コネクタ 89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フローチャート: 判断 89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4" name="直線コネクタ 89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5" name="フローチャート: 判断 89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6" name="テキスト ボックス 89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7" name="直線コネクタ 89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8" name="フローチャート: 判断 89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9" name="テキスト ボックス 89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0" name="直線コネクタ 89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1" name="フローチャート: 判断 90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2" name="テキスト ボックス 90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フローチャート: 判断 90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4" name="テキスト ボックス 90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5" name="テキスト ボックス 90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6" name="テキスト ボックス 90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7" name="テキスト ボックス 90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8" name="テキスト ボックス 90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9" name="テキスト ボックス 90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楕円 90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2" name="楕円 91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3" name="テキスト ボックス 91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4" name="楕円 91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5" name="テキスト ボックス 91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6" name="楕円 91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7" name="テキスト ボックス 91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楕円 91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9" name="テキスト ボックス 91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0" name="正方形/長方形 9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1" name="正方形/長方形 9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2" name="テキスト ボックス 9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50">
              <a:solidFill>
                <a:schemeClr val="dk1"/>
              </a:solidFill>
              <a:latin typeface="ＭＳ Ｐゴシック" pitchFamily="50" charset="-128"/>
              <a:ea typeface="ＭＳ Ｐゴシック" pitchFamily="50" charset="-128"/>
              <a:cs typeface="+mn-cs"/>
            </a:rPr>
            <a:t>　人件費は、退職手当の増などにより前年度比増となり、類似団体内</a:t>
          </a:r>
          <a:r>
            <a:rPr kumimoji="1" lang="en-US" altLang="ja-JP" sz="1050">
              <a:solidFill>
                <a:schemeClr val="dk1"/>
              </a:solidFill>
              <a:latin typeface="ＭＳ Ｐゴシック" pitchFamily="50" charset="-128"/>
              <a:ea typeface="ＭＳ Ｐゴシック" pitchFamily="50" charset="-128"/>
              <a:cs typeface="+mn-cs"/>
            </a:rPr>
            <a:t>24/32</a:t>
          </a:r>
          <a:r>
            <a:rPr kumimoji="1" lang="ja-JP" altLang="ja-JP" sz="1050">
              <a:solidFill>
                <a:schemeClr val="dk1"/>
              </a:solidFill>
              <a:latin typeface="ＭＳ Ｐゴシック" pitchFamily="50" charset="-128"/>
              <a:ea typeface="ＭＳ Ｐゴシック" pitchFamily="50" charset="-128"/>
              <a:cs typeface="+mn-cs"/>
            </a:rPr>
            <a:t>位となった。常備消防事務を東京都へ委託していることから消防費に係るコストが生じないことから、人口</a:t>
          </a:r>
          <a:r>
            <a:rPr kumimoji="1" lang="en-US" altLang="ja-JP" sz="1050">
              <a:solidFill>
                <a:schemeClr val="dk1"/>
              </a:solidFill>
              <a:latin typeface="ＭＳ Ｐゴシック" pitchFamily="50" charset="-128"/>
              <a:ea typeface="ＭＳ Ｐゴシック" pitchFamily="50" charset="-128"/>
              <a:cs typeface="+mn-cs"/>
            </a:rPr>
            <a:t>1,000</a:t>
          </a:r>
          <a:r>
            <a:rPr kumimoji="1" lang="ja-JP" altLang="ja-JP" sz="1050">
              <a:solidFill>
                <a:schemeClr val="dk1"/>
              </a:solidFill>
              <a:latin typeface="ＭＳ Ｐゴシック" pitchFamily="50" charset="-128"/>
              <a:ea typeface="ＭＳ Ｐゴシック" pitchFamily="50" charset="-128"/>
              <a:cs typeface="+mn-cs"/>
            </a:rPr>
            <a:t>人当たり職員数が類似団体平均</a:t>
          </a:r>
          <a:r>
            <a:rPr kumimoji="1" lang="en-US" altLang="ja-JP" sz="1050">
              <a:solidFill>
                <a:schemeClr val="dk1"/>
              </a:solidFill>
              <a:latin typeface="ＭＳ Ｐゴシック" pitchFamily="50" charset="-128"/>
              <a:ea typeface="ＭＳ Ｐゴシック" pitchFamily="50" charset="-128"/>
              <a:cs typeface="+mn-cs"/>
            </a:rPr>
            <a:t>6.06</a:t>
          </a:r>
          <a:r>
            <a:rPr kumimoji="1" lang="ja-JP" altLang="ja-JP" sz="1050">
              <a:solidFill>
                <a:schemeClr val="dk1"/>
              </a:solidFill>
              <a:latin typeface="ＭＳ Ｐゴシック" pitchFamily="50" charset="-128"/>
              <a:ea typeface="ＭＳ Ｐゴシック" pitchFamily="50" charset="-128"/>
              <a:cs typeface="+mn-cs"/>
            </a:rPr>
            <a:t>人に対し当市は</a:t>
          </a:r>
          <a:r>
            <a:rPr kumimoji="1" lang="en-US" altLang="ja-JP" sz="1050">
              <a:solidFill>
                <a:schemeClr val="dk1"/>
              </a:solidFill>
              <a:latin typeface="ＭＳ Ｐゴシック" pitchFamily="50" charset="-128"/>
              <a:ea typeface="ＭＳ Ｐゴシック" pitchFamily="50" charset="-128"/>
              <a:cs typeface="+mn-cs"/>
            </a:rPr>
            <a:t>4.66</a:t>
          </a:r>
          <a:r>
            <a:rPr kumimoji="1" lang="ja-JP" altLang="ja-JP" sz="1050">
              <a:solidFill>
                <a:schemeClr val="dk1"/>
              </a:solidFill>
              <a:latin typeface="ＭＳ Ｐゴシック" pitchFamily="50" charset="-128"/>
              <a:ea typeface="ＭＳ Ｐゴシック" pitchFamily="50" charset="-128"/>
              <a:cs typeface="+mn-cs"/>
            </a:rPr>
            <a:t>人であり、職員数が少ないことが主な要因である。</a:t>
          </a:r>
          <a:endParaRPr kumimoji="1" lang="en-US" altLang="ja-JP" sz="1050">
            <a:solidFill>
              <a:schemeClr val="dk1"/>
            </a:solidFill>
            <a:latin typeface="ＭＳ Ｐゴシック" pitchFamily="50" charset="-128"/>
            <a:ea typeface="ＭＳ Ｐゴシック" pitchFamily="50" charset="-128"/>
            <a:cs typeface="+mn-cs"/>
          </a:endParaRPr>
        </a:p>
        <a:p>
          <a:pPr eaLnBrk="1" fontAlgn="auto" latinLnBrk="0" hangingPunct="1"/>
          <a:r>
            <a:rPr kumimoji="1" lang="ja-JP" altLang="ja-JP" sz="1050">
              <a:solidFill>
                <a:schemeClr val="dk1"/>
              </a:solidFill>
              <a:latin typeface="ＭＳ Ｐゴシック" pitchFamily="50" charset="-128"/>
              <a:ea typeface="ＭＳ Ｐゴシック" pitchFamily="50" charset="-128"/>
              <a:cs typeface="+mn-cs"/>
            </a:rPr>
            <a:t>　扶助費は、民間保育園等運営費の増などにより前年度比増となり、類似団体内</a:t>
          </a:r>
          <a:r>
            <a:rPr kumimoji="1" lang="en-US" altLang="ja-JP" sz="1050">
              <a:solidFill>
                <a:schemeClr val="dk1"/>
              </a:solidFill>
              <a:latin typeface="ＭＳ Ｐゴシック" pitchFamily="50" charset="-128"/>
              <a:ea typeface="ＭＳ Ｐゴシック" pitchFamily="50" charset="-128"/>
              <a:cs typeface="+mn-cs"/>
            </a:rPr>
            <a:t>8/32</a:t>
          </a:r>
          <a:r>
            <a:rPr kumimoji="1" lang="ja-JP" altLang="ja-JP" sz="1050">
              <a:solidFill>
                <a:schemeClr val="dk1"/>
              </a:solidFill>
              <a:latin typeface="ＭＳ Ｐゴシック" pitchFamily="50" charset="-128"/>
              <a:ea typeface="ＭＳ Ｐゴシック" pitchFamily="50" charset="-128"/>
              <a:cs typeface="+mn-cs"/>
            </a:rPr>
            <a:t>位となった。老人福祉費の伸びに落ち着きがみられるものの、認可保育園等が新規開園したことによる児童福祉費の増や障害者自立支援給付費の増による社会福祉費の増が続いていることが主な要因であり、性質別のコストでは最も大きく増加した。これらの経費については、義務的経費（経常経費）であることから経常収支比率の悪化を招くなど財政の硬直化にも繋がるため、提供サービスの選択は将来を見据えていく必要がある。</a:t>
          </a:r>
          <a:endParaRPr kumimoji="1" lang="en-US" altLang="ja-JP" sz="1050">
            <a:solidFill>
              <a:schemeClr val="dk1"/>
            </a:solidFill>
            <a:latin typeface="ＭＳ Ｐゴシック" pitchFamily="50" charset="-128"/>
            <a:ea typeface="ＭＳ Ｐゴシック" pitchFamily="50" charset="-128"/>
            <a:cs typeface="+mn-cs"/>
          </a:endParaRPr>
        </a:p>
        <a:p>
          <a:pPr eaLnBrk="1" fontAlgn="auto" latinLnBrk="0" hangingPunct="1"/>
          <a:r>
            <a:rPr kumimoji="1" lang="ja-JP" altLang="ja-JP" sz="1050">
              <a:solidFill>
                <a:schemeClr val="dk1"/>
              </a:solidFill>
              <a:latin typeface="ＭＳ Ｐゴシック" pitchFamily="50" charset="-128"/>
              <a:ea typeface="ＭＳ Ｐゴシック" pitchFamily="50" charset="-128"/>
              <a:cs typeface="+mn-cs"/>
            </a:rPr>
            <a:t>　補助費等は、類似団体内</a:t>
          </a:r>
          <a:r>
            <a:rPr kumimoji="1" lang="en-US" altLang="ja-JP" sz="1050">
              <a:solidFill>
                <a:schemeClr val="dk1"/>
              </a:solidFill>
              <a:latin typeface="ＭＳ Ｐゴシック" pitchFamily="50" charset="-128"/>
              <a:ea typeface="ＭＳ Ｐゴシック" pitchFamily="50" charset="-128"/>
              <a:cs typeface="+mn-cs"/>
            </a:rPr>
            <a:t>6/32</a:t>
          </a:r>
          <a:r>
            <a:rPr kumimoji="1" lang="ja-JP" altLang="ja-JP" sz="1050">
              <a:solidFill>
                <a:schemeClr val="dk1"/>
              </a:solidFill>
              <a:latin typeface="ＭＳ Ｐゴシック" pitchFamily="50" charset="-128"/>
              <a:ea typeface="ＭＳ Ｐゴシック" pitchFamily="50" charset="-128"/>
              <a:cs typeface="+mn-cs"/>
            </a:rPr>
            <a:t>位となった。常備消防事務を都に委託していることから内訳として国・県に対する補助費が高い他、小平・村山・大和衛生組合など一部事務組合に対する補助や保育士処遇改善に伴う補助金の増が特徴的である。</a:t>
          </a:r>
          <a:endParaRPr kumimoji="1" lang="en-US" altLang="ja-JP" sz="1050">
            <a:solidFill>
              <a:schemeClr val="dk1"/>
            </a:solidFill>
            <a:latin typeface="ＭＳ Ｐゴシック" pitchFamily="50" charset="-128"/>
            <a:ea typeface="ＭＳ Ｐゴシック" pitchFamily="50" charset="-128"/>
            <a:cs typeface="+mn-cs"/>
          </a:endParaRPr>
        </a:p>
        <a:p>
          <a:pPr eaLnBrk="1" fontAlgn="auto" latinLnBrk="0" hangingPunct="1"/>
          <a:r>
            <a:rPr kumimoji="1" lang="ja-JP" altLang="ja-JP" sz="1050">
              <a:solidFill>
                <a:schemeClr val="dk1"/>
              </a:solidFill>
              <a:latin typeface="ＭＳ Ｐゴシック" pitchFamily="50" charset="-128"/>
              <a:ea typeface="ＭＳ Ｐゴシック" pitchFamily="50" charset="-128"/>
              <a:cs typeface="+mn-cs"/>
            </a:rPr>
            <a:t>　普通建設事業費は、リサイクルセンター新築工事の皆増や、学童クラブ室新設工事による増があるものの、私立保育園園舎建築補助や学童クラブ室用地購入の終了による民生費（児童福祉費）が大きく減となったことで前年度比減となり、類似団体内</a:t>
          </a:r>
          <a:r>
            <a:rPr kumimoji="1" lang="en-US" altLang="ja-JP" sz="1050">
              <a:solidFill>
                <a:schemeClr val="dk1"/>
              </a:solidFill>
              <a:latin typeface="ＭＳ Ｐゴシック" pitchFamily="50" charset="-128"/>
              <a:ea typeface="ＭＳ Ｐゴシック" pitchFamily="50" charset="-128"/>
              <a:cs typeface="+mn-cs"/>
            </a:rPr>
            <a:t>32/32</a:t>
          </a:r>
          <a:r>
            <a:rPr kumimoji="1" lang="ja-JP" altLang="ja-JP" sz="1050">
              <a:solidFill>
                <a:schemeClr val="dk1"/>
              </a:solidFill>
              <a:latin typeface="ＭＳ Ｐゴシック" pitchFamily="50" charset="-128"/>
              <a:ea typeface="ＭＳ Ｐゴシック" pitchFamily="50" charset="-128"/>
              <a:cs typeface="+mn-cs"/>
            </a:rPr>
            <a:t>位となった。今後は、駅前再開発事業を始めとした都市計画事業などの進捗により多くの費用が見込まれることから、市の貯金である基金の残高確保に努めるなど、財政需要に備えた財政運営が求められる。</a:t>
          </a:r>
          <a:endParaRPr kumimoji="1" lang="en-US" altLang="ja-JP" sz="1050">
            <a:solidFill>
              <a:schemeClr val="dk1"/>
            </a:solidFill>
            <a:latin typeface="ＭＳ Ｐゴシック" pitchFamily="50" charset="-128"/>
            <a:ea typeface="ＭＳ Ｐゴシック" pitchFamily="50" charset="-128"/>
            <a:cs typeface="+mn-cs"/>
          </a:endParaRPr>
        </a:p>
        <a:p>
          <a:r>
            <a:rPr kumimoji="1" lang="ja-JP" altLang="ja-JP" sz="1050">
              <a:solidFill>
                <a:schemeClr val="dk1"/>
              </a:solidFill>
              <a:latin typeface="ＭＳ Ｐゴシック" pitchFamily="50" charset="-128"/>
              <a:ea typeface="ＭＳ Ｐゴシック" pitchFamily="50" charset="-128"/>
              <a:cs typeface="+mn-cs"/>
            </a:rPr>
            <a:t>　公債費は、類似団体内</a:t>
          </a:r>
          <a:r>
            <a:rPr kumimoji="1" lang="en-US" altLang="ja-JP" sz="1050">
              <a:solidFill>
                <a:schemeClr val="dk1"/>
              </a:solidFill>
              <a:latin typeface="ＭＳ Ｐゴシック" pitchFamily="50" charset="-128"/>
              <a:ea typeface="ＭＳ Ｐゴシック" pitchFamily="50" charset="-128"/>
              <a:cs typeface="+mn-cs"/>
            </a:rPr>
            <a:t>26/32</a:t>
          </a:r>
          <a:r>
            <a:rPr kumimoji="1" lang="ja-JP" altLang="ja-JP" sz="1050">
              <a:solidFill>
                <a:schemeClr val="dk1"/>
              </a:solidFill>
              <a:latin typeface="ＭＳ Ｐゴシック" pitchFamily="50" charset="-128"/>
              <a:ea typeface="ＭＳ Ｐゴシック" pitchFamily="50" charset="-128"/>
              <a:cs typeface="+mn-cs"/>
            </a:rPr>
            <a:t>位となった。年度内において、市債の借入が償還元金を上回らないよう財政規律を守ってきたことから起債残高は確実に減少しているが、住民一人当たりのコストは増となった。</a:t>
          </a:r>
          <a:endParaRPr kumimoji="1" lang="ja-JP" altLang="en-US" sz="1050">
            <a:latin typeface="ＭＳ Ｐゴシック" pitchFamily="50" charset="-128"/>
            <a:ea typeface="ＭＳ Ｐゴシック"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東京都小平市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191,308
186,310
20.51
64,142,787
62,596,088
1,546,699
34,652,409
26,523,298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133169</xdr:rowOff>
    </xdr:from>
    <xdr:to>
      <xdr:col>24</xdr:col>
      <xdr:colOff>62865</xdr:colOff>
      <xdr:row>39</xdr:row>
      <xdr:rowOff>106499</xdr:rowOff>
    </xdr:to>
    <xdr:cxnSp macro="">
      <xdr:nvCxnSpPr>
        <xdr:cNvPr id="58" name="直線コネクタ 57"/>
        <xdr:cNvCxnSpPr/>
      </xdr:nvCxnSpPr>
      <xdr:spPr>
        <a:xfrm flipV="1">
          <a:off x="4633595" y="5276669"/>
          <a:ext cx="127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110326</xdr:rowOff>
    </xdr:from>
    <xdr:ext cx="469744" cy="259045"/>
    <xdr:sp macro="" textlink="">
      <xdr:nvSpPr>
        <xdr:cNvPr id="59" name="議会費最小値テキスト"/>
        <xdr:cNvSpPr txBox="1"/>
      </xdr:nvSpPr>
      <xdr:spPr>
        <a:xfrm>
          <a:off x="4686300" y="6796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106499</xdr:rowOff>
    </xdr:from>
    <xdr:to>
      <xdr:col>24</xdr:col>
      <xdr:colOff>152400</xdr:colOff>
      <xdr:row>39</xdr:row>
      <xdr:rowOff>106499</xdr:rowOff>
    </xdr:to>
    <xdr:cxnSp macro="">
      <xdr:nvCxnSpPr>
        <xdr:cNvPr id="60" name="直線コネクタ 59"/>
        <xdr:cNvCxnSpPr/>
      </xdr:nvCxnSpPr>
      <xdr:spPr>
        <a:xfrm>
          <a:off x="4546600" y="679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79846</xdr:rowOff>
    </xdr:from>
    <xdr:ext cx="469744" cy="259045"/>
    <xdr:sp macro="" textlink="">
      <xdr:nvSpPr>
        <xdr:cNvPr id="61" name="議会費最大値テキスト"/>
        <xdr:cNvSpPr txBox="1"/>
      </xdr:nvSpPr>
      <xdr:spPr>
        <a:xfrm>
          <a:off x="4686300" y="5051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133169</xdr:rowOff>
    </xdr:from>
    <xdr:to>
      <xdr:col>24</xdr:col>
      <xdr:colOff>152400</xdr:colOff>
      <xdr:row>30</xdr:row>
      <xdr:rowOff>133169</xdr:rowOff>
    </xdr:to>
    <xdr:cxnSp macro="">
      <xdr:nvCxnSpPr>
        <xdr:cNvPr id="62" name="直線コネクタ 61"/>
        <xdr:cNvCxnSpPr/>
      </xdr:nvCxnSpPr>
      <xdr:spPr>
        <a:xfrm>
          <a:off x="4546600" y="5276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98878</xdr:rowOff>
    </xdr:from>
    <xdr:to>
      <xdr:col>24</xdr:col>
      <xdr:colOff>63500</xdr:colOff>
      <xdr:row>33</xdr:row>
      <xdr:rowOff>165281</xdr:rowOff>
    </xdr:to>
    <xdr:cxnSp macro="">
      <xdr:nvCxnSpPr>
        <xdr:cNvPr id="63" name="直線コネクタ 62"/>
        <xdr:cNvCxnSpPr/>
      </xdr:nvCxnSpPr>
      <xdr:spPr>
        <a:xfrm>
          <a:off x="3797300" y="5756728"/>
          <a:ext cx="838200" cy="6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85288</xdr:rowOff>
    </xdr:from>
    <xdr:ext cx="469744" cy="259045"/>
    <xdr:sp macro="" textlink="">
      <xdr:nvSpPr>
        <xdr:cNvPr id="64" name="議会費平均値テキスト"/>
        <xdr:cNvSpPr txBox="1"/>
      </xdr:nvSpPr>
      <xdr:spPr>
        <a:xfrm>
          <a:off x="4686300" y="60860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106861</xdr:rowOff>
    </xdr:from>
    <xdr:to>
      <xdr:col>24</xdr:col>
      <xdr:colOff>114300</xdr:colOff>
      <xdr:row>36</xdr:row>
      <xdr:rowOff>37011</xdr:rowOff>
    </xdr:to>
    <xdr:sp macro="" textlink="">
      <xdr:nvSpPr>
        <xdr:cNvPr id="65" name="フローチャート: 判断 64"/>
        <xdr:cNvSpPr/>
      </xdr:nvSpPr>
      <xdr:spPr>
        <a:xfrm>
          <a:off x="4584700" y="610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75474</xdr:rowOff>
    </xdr:from>
    <xdr:to>
      <xdr:col>19</xdr:col>
      <xdr:colOff>177800</xdr:colOff>
      <xdr:row>33</xdr:row>
      <xdr:rowOff>98878</xdr:rowOff>
    </xdr:to>
    <xdr:cxnSp macro="">
      <xdr:nvCxnSpPr>
        <xdr:cNvPr id="66" name="直線コネクタ 65"/>
        <xdr:cNvCxnSpPr/>
      </xdr:nvCxnSpPr>
      <xdr:spPr>
        <a:xfrm>
          <a:off x="2908300" y="5561874"/>
          <a:ext cx="889000" cy="19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98153</xdr:rowOff>
    </xdr:from>
    <xdr:to>
      <xdr:col>20</xdr:col>
      <xdr:colOff>38100</xdr:colOff>
      <xdr:row>36</xdr:row>
      <xdr:rowOff>28303</xdr:rowOff>
    </xdr:to>
    <xdr:sp macro="" textlink="">
      <xdr:nvSpPr>
        <xdr:cNvPr id="67" name="フローチャート: 判断 66"/>
        <xdr:cNvSpPr/>
      </xdr:nvSpPr>
      <xdr:spPr>
        <a:xfrm>
          <a:off x="3746500" y="60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19430</xdr:rowOff>
    </xdr:from>
    <xdr:ext cx="469744" cy="259045"/>
    <xdr:sp macro="" textlink="">
      <xdr:nvSpPr>
        <xdr:cNvPr id="68" name="テキスト ボックス 67"/>
        <xdr:cNvSpPr txBox="1"/>
      </xdr:nvSpPr>
      <xdr:spPr>
        <a:xfrm>
          <a:off x="3562428" y="6191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75474</xdr:rowOff>
    </xdr:from>
    <xdr:to>
      <xdr:col>15</xdr:col>
      <xdr:colOff>50800</xdr:colOff>
      <xdr:row>33</xdr:row>
      <xdr:rowOff>27033</xdr:rowOff>
    </xdr:to>
    <xdr:cxnSp macro="">
      <xdr:nvCxnSpPr>
        <xdr:cNvPr id="69" name="直線コネクタ 68"/>
        <xdr:cNvCxnSpPr/>
      </xdr:nvCxnSpPr>
      <xdr:spPr>
        <a:xfrm flipV="1">
          <a:off x="2019300" y="5561874"/>
          <a:ext cx="889000" cy="12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94887</xdr:rowOff>
    </xdr:from>
    <xdr:to>
      <xdr:col>15</xdr:col>
      <xdr:colOff>101600</xdr:colOff>
      <xdr:row>34</xdr:row>
      <xdr:rowOff>25037</xdr:rowOff>
    </xdr:to>
    <xdr:sp macro="" textlink="">
      <xdr:nvSpPr>
        <xdr:cNvPr id="70" name="フローチャート: 判断 69"/>
        <xdr:cNvSpPr/>
      </xdr:nvSpPr>
      <xdr:spPr>
        <a:xfrm>
          <a:off x="2857500" y="5752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16164</xdr:rowOff>
    </xdr:from>
    <xdr:ext cx="469744" cy="259045"/>
    <xdr:sp macro="" textlink="">
      <xdr:nvSpPr>
        <xdr:cNvPr id="71" name="テキスト ボックス 70"/>
        <xdr:cNvSpPr txBox="1"/>
      </xdr:nvSpPr>
      <xdr:spPr>
        <a:xfrm>
          <a:off x="2673428" y="5845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27033</xdr:rowOff>
    </xdr:from>
    <xdr:to>
      <xdr:col>10</xdr:col>
      <xdr:colOff>114300</xdr:colOff>
      <xdr:row>33</xdr:row>
      <xdr:rowOff>49893</xdr:rowOff>
    </xdr:to>
    <xdr:cxnSp macro="">
      <xdr:nvCxnSpPr>
        <xdr:cNvPr id="72" name="直線コネクタ 71"/>
        <xdr:cNvCxnSpPr/>
      </xdr:nvCxnSpPr>
      <xdr:spPr>
        <a:xfrm flipV="1">
          <a:off x="1130300" y="568488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113937</xdr:rowOff>
    </xdr:from>
    <xdr:to>
      <xdr:col>10</xdr:col>
      <xdr:colOff>165100</xdr:colOff>
      <xdr:row>35</xdr:row>
      <xdr:rowOff>44087</xdr:rowOff>
    </xdr:to>
    <xdr:sp macro="" textlink="">
      <xdr:nvSpPr>
        <xdr:cNvPr id="73" name="フローチャート: 判断 72"/>
        <xdr:cNvSpPr/>
      </xdr:nvSpPr>
      <xdr:spPr>
        <a:xfrm>
          <a:off x="1968500" y="594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35214</xdr:rowOff>
    </xdr:from>
    <xdr:ext cx="469744" cy="259045"/>
    <xdr:sp macro="" textlink="">
      <xdr:nvSpPr>
        <xdr:cNvPr id="74" name="テキスト ボックス 73"/>
        <xdr:cNvSpPr txBox="1"/>
      </xdr:nvSpPr>
      <xdr:spPr>
        <a:xfrm>
          <a:off x="1784428" y="603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132443</xdr:rowOff>
    </xdr:from>
    <xdr:to>
      <xdr:col>6</xdr:col>
      <xdr:colOff>38100</xdr:colOff>
      <xdr:row>35</xdr:row>
      <xdr:rowOff>62593</xdr:rowOff>
    </xdr:to>
    <xdr:sp macro="" textlink="">
      <xdr:nvSpPr>
        <xdr:cNvPr id="75" name="フローチャート: 判断 74"/>
        <xdr:cNvSpPr/>
      </xdr:nvSpPr>
      <xdr:spPr>
        <a:xfrm>
          <a:off x="1079500" y="596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53720</xdr:rowOff>
    </xdr:from>
    <xdr:ext cx="469744" cy="259045"/>
    <xdr:sp macro="" textlink="">
      <xdr:nvSpPr>
        <xdr:cNvPr id="76" name="テキスト ボックス 75"/>
        <xdr:cNvSpPr txBox="1"/>
      </xdr:nvSpPr>
      <xdr:spPr>
        <a:xfrm>
          <a:off x="895428" y="605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114481</xdr:rowOff>
    </xdr:from>
    <xdr:to>
      <xdr:col>24</xdr:col>
      <xdr:colOff>114300</xdr:colOff>
      <xdr:row>34</xdr:row>
      <xdr:rowOff>44631</xdr:rowOff>
    </xdr:to>
    <xdr:sp macro="" textlink="">
      <xdr:nvSpPr>
        <xdr:cNvPr id="82" name="楕円 81"/>
        <xdr:cNvSpPr/>
      </xdr:nvSpPr>
      <xdr:spPr>
        <a:xfrm>
          <a:off x="4584700" y="577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137358</xdr:rowOff>
    </xdr:from>
    <xdr:ext cx="469744" cy="259045"/>
    <xdr:sp macro="" textlink="">
      <xdr:nvSpPr>
        <xdr:cNvPr id="83" name="議会費該当値テキスト"/>
        <xdr:cNvSpPr txBox="1"/>
      </xdr:nvSpPr>
      <xdr:spPr>
        <a:xfrm>
          <a:off x="4686300" y="5623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48078</xdr:rowOff>
    </xdr:from>
    <xdr:to>
      <xdr:col>20</xdr:col>
      <xdr:colOff>38100</xdr:colOff>
      <xdr:row>33</xdr:row>
      <xdr:rowOff>149678</xdr:rowOff>
    </xdr:to>
    <xdr:sp macro="" textlink="">
      <xdr:nvSpPr>
        <xdr:cNvPr id="84" name="楕円 83"/>
        <xdr:cNvSpPr/>
      </xdr:nvSpPr>
      <xdr:spPr>
        <a:xfrm>
          <a:off x="3746500" y="570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166205</xdr:rowOff>
    </xdr:from>
    <xdr:ext cx="469744" cy="259045"/>
    <xdr:sp macro="" textlink="">
      <xdr:nvSpPr>
        <xdr:cNvPr id="85" name="テキスト ボックス 84"/>
        <xdr:cNvSpPr txBox="1"/>
      </xdr:nvSpPr>
      <xdr:spPr>
        <a:xfrm>
          <a:off x="3562428" y="548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24674</xdr:rowOff>
    </xdr:from>
    <xdr:to>
      <xdr:col>15</xdr:col>
      <xdr:colOff>101600</xdr:colOff>
      <xdr:row>32</xdr:row>
      <xdr:rowOff>126274</xdr:rowOff>
    </xdr:to>
    <xdr:sp macro="" textlink="">
      <xdr:nvSpPr>
        <xdr:cNvPr id="86" name="楕円 85"/>
        <xdr:cNvSpPr/>
      </xdr:nvSpPr>
      <xdr:spPr>
        <a:xfrm>
          <a:off x="2857500" y="551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142801</xdr:rowOff>
    </xdr:from>
    <xdr:ext cx="469744" cy="259045"/>
    <xdr:sp macro="" textlink="">
      <xdr:nvSpPr>
        <xdr:cNvPr id="87" name="テキスト ボックス 86"/>
        <xdr:cNvSpPr txBox="1"/>
      </xdr:nvSpPr>
      <xdr:spPr>
        <a:xfrm>
          <a:off x="2673428" y="5286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147683</xdr:rowOff>
    </xdr:from>
    <xdr:to>
      <xdr:col>10</xdr:col>
      <xdr:colOff>165100</xdr:colOff>
      <xdr:row>33</xdr:row>
      <xdr:rowOff>77833</xdr:rowOff>
    </xdr:to>
    <xdr:sp macro="" textlink="">
      <xdr:nvSpPr>
        <xdr:cNvPr id="88" name="楕円 87"/>
        <xdr:cNvSpPr/>
      </xdr:nvSpPr>
      <xdr:spPr>
        <a:xfrm>
          <a:off x="1968500" y="563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94360</xdr:rowOff>
    </xdr:from>
    <xdr:ext cx="469744" cy="259045"/>
    <xdr:sp macro="" textlink="">
      <xdr:nvSpPr>
        <xdr:cNvPr id="89" name="テキスト ボックス 88"/>
        <xdr:cNvSpPr txBox="1"/>
      </xdr:nvSpPr>
      <xdr:spPr>
        <a:xfrm>
          <a:off x="1784428" y="5409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170543</xdr:rowOff>
    </xdr:from>
    <xdr:to>
      <xdr:col>6</xdr:col>
      <xdr:colOff>38100</xdr:colOff>
      <xdr:row>33</xdr:row>
      <xdr:rowOff>100693</xdr:rowOff>
    </xdr:to>
    <xdr:sp macro="" textlink="">
      <xdr:nvSpPr>
        <xdr:cNvPr id="90" name="楕円 89"/>
        <xdr:cNvSpPr/>
      </xdr:nvSpPr>
      <xdr:spPr>
        <a:xfrm>
          <a:off x="1079500" y="565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117220</xdr:rowOff>
    </xdr:from>
    <xdr:ext cx="469744" cy="259045"/>
    <xdr:sp macro="" textlink="">
      <xdr:nvSpPr>
        <xdr:cNvPr id="91" name="テキスト ボックス 90"/>
        <xdr:cNvSpPr txBox="1"/>
      </xdr:nvSpPr>
      <xdr:spPr>
        <a:xfrm>
          <a:off x="895428" y="5432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25971</xdr:rowOff>
    </xdr:from>
    <xdr:to>
      <xdr:col>24</xdr:col>
      <xdr:colOff>62865</xdr:colOff>
      <xdr:row>59</xdr:row>
      <xdr:rowOff>9913</xdr:rowOff>
    </xdr:to>
    <xdr:cxnSp macro="">
      <xdr:nvCxnSpPr>
        <xdr:cNvPr id="116" name="直線コネクタ 115"/>
        <xdr:cNvCxnSpPr/>
      </xdr:nvCxnSpPr>
      <xdr:spPr>
        <a:xfrm flipV="1">
          <a:off x="4633595" y="8598471"/>
          <a:ext cx="1270" cy="1526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13740</xdr:rowOff>
    </xdr:from>
    <xdr:ext cx="534377" cy="259045"/>
    <xdr:sp macro="" textlink="">
      <xdr:nvSpPr>
        <xdr:cNvPr id="117" name="総務費最小値テキスト"/>
        <xdr:cNvSpPr txBox="1"/>
      </xdr:nvSpPr>
      <xdr:spPr>
        <a:xfrm>
          <a:off x="4686300" y="1012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9913</xdr:rowOff>
    </xdr:from>
    <xdr:to>
      <xdr:col>24</xdr:col>
      <xdr:colOff>152400</xdr:colOff>
      <xdr:row>59</xdr:row>
      <xdr:rowOff>9913</xdr:rowOff>
    </xdr:to>
    <xdr:cxnSp macro="">
      <xdr:nvCxnSpPr>
        <xdr:cNvPr id="118" name="直線コネクタ 117"/>
        <xdr:cNvCxnSpPr/>
      </xdr:nvCxnSpPr>
      <xdr:spPr>
        <a:xfrm>
          <a:off x="4546600" y="10125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144098</xdr:rowOff>
    </xdr:from>
    <xdr:ext cx="599010" cy="259045"/>
    <xdr:sp macro="" textlink="">
      <xdr:nvSpPr>
        <xdr:cNvPr id="119" name="総務費最大値テキスト"/>
        <xdr:cNvSpPr txBox="1"/>
      </xdr:nvSpPr>
      <xdr:spPr>
        <a:xfrm>
          <a:off x="4686300" y="8373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25971</xdr:rowOff>
    </xdr:from>
    <xdr:to>
      <xdr:col>24</xdr:col>
      <xdr:colOff>152400</xdr:colOff>
      <xdr:row>50</xdr:row>
      <xdr:rowOff>25971</xdr:rowOff>
    </xdr:to>
    <xdr:cxnSp macro="">
      <xdr:nvCxnSpPr>
        <xdr:cNvPr id="120" name="直線コネクタ 119"/>
        <xdr:cNvCxnSpPr/>
      </xdr:nvCxnSpPr>
      <xdr:spPr>
        <a:xfrm>
          <a:off x="4546600" y="8598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135966</xdr:rowOff>
    </xdr:from>
    <xdr:to>
      <xdr:col>24</xdr:col>
      <xdr:colOff>63500</xdr:colOff>
      <xdr:row>57</xdr:row>
      <xdr:rowOff>166656</xdr:rowOff>
    </xdr:to>
    <xdr:cxnSp macro="">
      <xdr:nvCxnSpPr>
        <xdr:cNvPr id="121" name="直線コネクタ 120"/>
        <xdr:cNvCxnSpPr/>
      </xdr:nvCxnSpPr>
      <xdr:spPr>
        <a:xfrm flipV="1">
          <a:off x="3797300" y="9908616"/>
          <a:ext cx="838200" cy="30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122731</xdr:rowOff>
    </xdr:from>
    <xdr:ext cx="534377" cy="259045"/>
    <xdr:sp macro="" textlink="">
      <xdr:nvSpPr>
        <xdr:cNvPr id="122" name="総務費平均値テキスト"/>
        <xdr:cNvSpPr txBox="1"/>
      </xdr:nvSpPr>
      <xdr:spPr>
        <a:xfrm>
          <a:off x="4686300" y="95524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99854</xdr:rowOff>
    </xdr:from>
    <xdr:to>
      <xdr:col>24</xdr:col>
      <xdr:colOff>114300</xdr:colOff>
      <xdr:row>57</xdr:row>
      <xdr:rowOff>30004</xdr:rowOff>
    </xdr:to>
    <xdr:sp macro="" textlink="">
      <xdr:nvSpPr>
        <xdr:cNvPr id="123" name="フローチャート: 判断 122"/>
        <xdr:cNvSpPr/>
      </xdr:nvSpPr>
      <xdr:spPr>
        <a:xfrm>
          <a:off x="4584700" y="970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129470</xdr:rowOff>
    </xdr:from>
    <xdr:to>
      <xdr:col>19</xdr:col>
      <xdr:colOff>177800</xdr:colOff>
      <xdr:row>57</xdr:row>
      <xdr:rowOff>166656</xdr:rowOff>
    </xdr:to>
    <xdr:cxnSp macro="">
      <xdr:nvCxnSpPr>
        <xdr:cNvPr id="124" name="直線コネクタ 123"/>
        <xdr:cNvCxnSpPr/>
      </xdr:nvCxnSpPr>
      <xdr:spPr>
        <a:xfrm>
          <a:off x="2908300" y="9902120"/>
          <a:ext cx="889000" cy="37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151117</xdr:rowOff>
    </xdr:from>
    <xdr:to>
      <xdr:col>20</xdr:col>
      <xdr:colOff>38100</xdr:colOff>
      <xdr:row>57</xdr:row>
      <xdr:rowOff>81267</xdr:rowOff>
    </xdr:to>
    <xdr:sp macro="" textlink="">
      <xdr:nvSpPr>
        <xdr:cNvPr id="125" name="フローチャート: 判断 124"/>
        <xdr:cNvSpPr/>
      </xdr:nvSpPr>
      <xdr:spPr>
        <a:xfrm>
          <a:off x="3746500" y="975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97794</xdr:rowOff>
    </xdr:from>
    <xdr:ext cx="534377" cy="259045"/>
    <xdr:sp macro="" textlink="">
      <xdr:nvSpPr>
        <xdr:cNvPr id="126" name="テキスト ボックス 125"/>
        <xdr:cNvSpPr txBox="1"/>
      </xdr:nvSpPr>
      <xdr:spPr>
        <a:xfrm>
          <a:off x="3530111" y="952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25553</xdr:rowOff>
    </xdr:from>
    <xdr:to>
      <xdr:col>15</xdr:col>
      <xdr:colOff>50800</xdr:colOff>
      <xdr:row>57</xdr:row>
      <xdr:rowOff>129470</xdr:rowOff>
    </xdr:to>
    <xdr:cxnSp macro="">
      <xdr:nvCxnSpPr>
        <xdr:cNvPr id="127" name="直線コネクタ 126"/>
        <xdr:cNvCxnSpPr/>
      </xdr:nvCxnSpPr>
      <xdr:spPr>
        <a:xfrm>
          <a:off x="2019300" y="9798203"/>
          <a:ext cx="889000" cy="103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33617</xdr:rowOff>
    </xdr:from>
    <xdr:to>
      <xdr:col>15</xdr:col>
      <xdr:colOff>101600</xdr:colOff>
      <xdr:row>56</xdr:row>
      <xdr:rowOff>135217</xdr:rowOff>
    </xdr:to>
    <xdr:sp macro="" textlink="">
      <xdr:nvSpPr>
        <xdr:cNvPr id="128" name="フローチャート: 判断 127"/>
        <xdr:cNvSpPr/>
      </xdr:nvSpPr>
      <xdr:spPr>
        <a:xfrm>
          <a:off x="2857500" y="963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151744</xdr:rowOff>
    </xdr:from>
    <xdr:ext cx="534377" cy="259045"/>
    <xdr:sp macro="" textlink="">
      <xdr:nvSpPr>
        <xdr:cNvPr id="129" name="テキスト ボックス 128"/>
        <xdr:cNvSpPr txBox="1"/>
      </xdr:nvSpPr>
      <xdr:spPr>
        <a:xfrm>
          <a:off x="2641111" y="941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25553</xdr:rowOff>
    </xdr:from>
    <xdr:to>
      <xdr:col>10</xdr:col>
      <xdr:colOff>114300</xdr:colOff>
      <xdr:row>57</xdr:row>
      <xdr:rowOff>34944</xdr:rowOff>
    </xdr:to>
    <xdr:cxnSp macro="">
      <xdr:nvCxnSpPr>
        <xdr:cNvPr id="130" name="直線コネクタ 129"/>
        <xdr:cNvCxnSpPr/>
      </xdr:nvCxnSpPr>
      <xdr:spPr>
        <a:xfrm flipV="1">
          <a:off x="1130300" y="9798203"/>
          <a:ext cx="889000" cy="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146565</xdr:rowOff>
    </xdr:from>
    <xdr:to>
      <xdr:col>10</xdr:col>
      <xdr:colOff>165100</xdr:colOff>
      <xdr:row>57</xdr:row>
      <xdr:rowOff>76715</xdr:rowOff>
    </xdr:to>
    <xdr:sp macro="" textlink="">
      <xdr:nvSpPr>
        <xdr:cNvPr id="131" name="フローチャート: 判断 130"/>
        <xdr:cNvSpPr/>
      </xdr:nvSpPr>
      <xdr:spPr>
        <a:xfrm>
          <a:off x="1968500" y="97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67842</xdr:rowOff>
    </xdr:from>
    <xdr:ext cx="534377" cy="259045"/>
    <xdr:sp macro="" textlink="">
      <xdr:nvSpPr>
        <xdr:cNvPr id="132" name="テキスト ボックス 131"/>
        <xdr:cNvSpPr txBox="1"/>
      </xdr:nvSpPr>
      <xdr:spPr>
        <a:xfrm>
          <a:off x="1752111" y="98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140812</xdr:rowOff>
    </xdr:from>
    <xdr:to>
      <xdr:col>6</xdr:col>
      <xdr:colOff>38100</xdr:colOff>
      <xdr:row>56</xdr:row>
      <xdr:rowOff>70962</xdr:rowOff>
    </xdr:to>
    <xdr:sp macro="" textlink="">
      <xdr:nvSpPr>
        <xdr:cNvPr id="133" name="フローチャート: 判断 132"/>
        <xdr:cNvSpPr/>
      </xdr:nvSpPr>
      <xdr:spPr>
        <a:xfrm>
          <a:off x="1079500" y="957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87489</xdr:rowOff>
    </xdr:from>
    <xdr:ext cx="534377" cy="259045"/>
    <xdr:sp macro="" textlink="">
      <xdr:nvSpPr>
        <xdr:cNvPr id="134" name="テキスト ボックス 133"/>
        <xdr:cNvSpPr txBox="1"/>
      </xdr:nvSpPr>
      <xdr:spPr>
        <a:xfrm>
          <a:off x="863111" y="934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85166</xdr:rowOff>
    </xdr:from>
    <xdr:to>
      <xdr:col>24</xdr:col>
      <xdr:colOff>114300</xdr:colOff>
      <xdr:row>58</xdr:row>
      <xdr:rowOff>15316</xdr:rowOff>
    </xdr:to>
    <xdr:sp macro="" textlink="">
      <xdr:nvSpPr>
        <xdr:cNvPr id="140" name="楕円 139"/>
        <xdr:cNvSpPr/>
      </xdr:nvSpPr>
      <xdr:spPr>
        <a:xfrm>
          <a:off x="4584700" y="985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63593</xdr:rowOff>
    </xdr:from>
    <xdr:ext cx="534377" cy="259045"/>
    <xdr:sp macro="" textlink="">
      <xdr:nvSpPr>
        <xdr:cNvPr id="141" name="総務費該当値テキスト"/>
        <xdr:cNvSpPr txBox="1"/>
      </xdr:nvSpPr>
      <xdr:spPr>
        <a:xfrm>
          <a:off x="4686300" y="983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115856</xdr:rowOff>
    </xdr:from>
    <xdr:to>
      <xdr:col>20</xdr:col>
      <xdr:colOff>38100</xdr:colOff>
      <xdr:row>58</xdr:row>
      <xdr:rowOff>46006</xdr:rowOff>
    </xdr:to>
    <xdr:sp macro="" textlink="">
      <xdr:nvSpPr>
        <xdr:cNvPr id="142" name="楕円 141"/>
        <xdr:cNvSpPr/>
      </xdr:nvSpPr>
      <xdr:spPr>
        <a:xfrm>
          <a:off x="3746500" y="988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37133</xdr:rowOff>
    </xdr:from>
    <xdr:ext cx="534377" cy="259045"/>
    <xdr:sp macro="" textlink="">
      <xdr:nvSpPr>
        <xdr:cNvPr id="143" name="テキスト ボックス 142"/>
        <xdr:cNvSpPr txBox="1"/>
      </xdr:nvSpPr>
      <xdr:spPr>
        <a:xfrm>
          <a:off x="3530111" y="998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78670</xdr:rowOff>
    </xdr:from>
    <xdr:to>
      <xdr:col>15</xdr:col>
      <xdr:colOff>101600</xdr:colOff>
      <xdr:row>58</xdr:row>
      <xdr:rowOff>8820</xdr:rowOff>
    </xdr:to>
    <xdr:sp macro="" textlink="">
      <xdr:nvSpPr>
        <xdr:cNvPr id="144" name="楕円 143"/>
        <xdr:cNvSpPr/>
      </xdr:nvSpPr>
      <xdr:spPr>
        <a:xfrm>
          <a:off x="2857500" y="98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171397</xdr:rowOff>
    </xdr:from>
    <xdr:ext cx="534377" cy="259045"/>
    <xdr:sp macro="" textlink="">
      <xdr:nvSpPr>
        <xdr:cNvPr id="145" name="テキスト ボックス 144"/>
        <xdr:cNvSpPr txBox="1"/>
      </xdr:nvSpPr>
      <xdr:spPr>
        <a:xfrm>
          <a:off x="2641111" y="994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146203</xdr:rowOff>
    </xdr:from>
    <xdr:to>
      <xdr:col>10</xdr:col>
      <xdr:colOff>165100</xdr:colOff>
      <xdr:row>57</xdr:row>
      <xdr:rowOff>76353</xdr:rowOff>
    </xdr:to>
    <xdr:sp macro="" textlink="">
      <xdr:nvSpPr>
        <xdr:cNvPr id="146" name="楕円 145"/>
        <xdr:cNvSpPr/>
      </xdr:nvSpPr>
      <xdr:spPr>
        <a:xfrm>
          <a:off x="1968500" y="974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92880</xdr:rowOff>
    </xdr:from>
    <xdr:ext cx="534377" cy="259045"/>
    <xdr:sp macro="" textlink="">
      <xdr:nvSpPr>
        <xdr:cNvPr id="147" name="テキスト ボックス 146"/>
        <xdr:cNvSpPr txBox="1"/>
      </xdr:nvSpPr>
      <xdr:spPr>
        <a:xfrm>
          <a:off x="1752111" y="9522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155594</xdr:rowOff>
    </xdr:from>
    <xdr:to>
      <xdr:col>6</xdr:col>
      <xdr:colOff>38100</xdr:colOff>
      <xdr:row>57</xdr:row>
      <xdr:rowOff>85744</xdr:rowOff>
    </xdr:to>
    <xdr:sp macro="" textlink="">
      <xdr:nvSpPr>
        <xdr:cNvPr id="148" name="楕円 147"/>
        <xdr:cNvSpPr/>
      </xdr:nvSpPr>
      <xdr:spPr>
        <a:xfrm>
          <a:off x="1079500" y="975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76871</xdr:rowOff>
    </xdr:from>
    <xdr:ext cx="534377" cy="259045"/>
    <xdr:sp macro="" textlink="">
      <xdr:nvSpPr>
        <xdr:cNvPr id="149" name="テキスト ボックス 148"/>
        <xdr:cNvSpPr txBox="1"/>
      </xdr:nvSpPr>
      <xdr:spPr>
        <a:xfrm>
          <a:off x="863111" y="984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2" name="テキスト ボックス 161"/>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87503</xdr:rowOff>
    </xdr:from>
    <xdr:to>
      <xdr:col>24</xdr:col>
      <xdr:colOff>62865</xdr:colOff>
      <xdr:row>78</xdr:row>
      <xdr:rowOff>82550</xdr:rowOff>
    </xdr:to>
    <xdr:cxnSp macro="">
      <xdr:nvCxnSpPr>
        <xdr:cNvPr id="176" name="直線コネクタ 175"/>
        <xdr:cNvCxnSpPr/>
      </xdr:nvCxnSpPr>
      <xdr:spPr>
        <a:xfrm flipV="1">
          <a:off x="4633595" y="12089003"/>
          <a:ext cx="1270" cy="136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86377</xdr:rowOff>
    </xdr:from>
    <xdr:ext cx="599010" cy="259045"/>
    <xdr:sp macro="" textlink="">
      <xdr:nvSpPr>
        <xdr:cNvPr id="177" name="民生費最小値テキスト"/>
        <xdr:cNvSpPr txBox="1"/>
      </xdr:nvSpPr>
      <xdr:spPr>
        <a:xfrm>
          <a:off x="4686300" y="13459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82550</xdr:rowOff>
    </xdr:from>
    <xdr:to>
      <xdr:col>24</xdr:col>
      <xdr:colOff>152400</xdr:colOff>
      <xdr:row>78</xdr:row>
      <xdr:rowOff>82550</xdr:rowOff>
    </xdr:to>
    <xdr:cxnSp macro="">
      <xdr:nvCxnSpPr>
        <xdr:cNvPr id="178" name="直線コネクタ 177"/>
        <xdr:cNvCxnSpPr/>
      </xdr:nvCxnSpPr>
      <xdr:spPr>
        <a:xfrm>
          <a:off x="4546600" y="1345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34180</xdr:rowOff>
    </xdr:from>
    <xdr:ext cx="599010" cy="259045"/>
    <xdr:sp macro="" textlink="">
      <xdr:nvSpPr>
        <xdr:cNvPr id="179" name="民生費最大値テキスト"/>
        <xdr:cNvSpPr txBox="1"/>
      </xdr:nvSpPr>
      <xdr:spPr>
        <a:xfrm>
          <a:off x="4686300" y="11864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232,795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87503</xdr:rowOff>
    </xdr:from>
    <xdr:to>
      <xdr:col>24</xdr:col>
      <xdr:colOff>152400</xdr:colOff>
      <xdr:row>70</xdr:row>
      <xdr:rowOff>87503</xdr:rowOff>
    </xdr:to>
    <xdr:cxnSp macro="">
      <xdr:nvCxnSpPr>
        <xdr:cNvPr id="180" name="直線コネクタ 179"/>
        <xdr:cNvCxnSpPr/>
      </xdr:nvCxnSpPr>
      <xdr:spPr>
        <a:xfrm>
          <a:off x="4546600" y="12089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50601</xdr:rowOff>
    </xdr:from>
    <xdr:to>
      <xdr:col>24</xdr:col>
      <xdr:colOff>63500</xdr:colOff>
      <xdr:row>74</xdr:row>
      <xdr:rowOff>59091</xdr:rowOff>
    </xdr:to>
    <xdr:cxnSp macro="">
      <xdr:nvCxnSpPr>
        <xdr:cNvPr id="181" name="直線コネクタ 180"/>
        <xdr:cNvCxnSpPr/>
      </xdr:nvCxnSpPr>
      <xdr:spPr>
        <a:xfrm flipV="1">
          <a:off x="3797300" y="12737901"/>
          <a:ext cx="838200" cy="8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6552</xdr:rowOff>
    </xdr:from>
    <xdr:ext cx="599010" cy="259045"/>
    <xdr:sp macro="" textlink="">
      <xdr:nvSpPr>
        <xdr:cNvPr id="182" name="民生費平均値テキスト"/>
        <xdr:cNvSpPr txBox="1"/>
      </xdr:nvSpPr>
      <xdr:spPr>
        <a:xfrm>
          <a:off x="4686300" y="128653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28125</xdr:rowOff>
    </xdr:from>
    <xdr:to>
      <xdr:col>24</xdr:col>
      <xdr:colOff>114300</xdr:colOff>
      <xdr:row>75</xdr:row>
      <xdr:rowOff>129725</xdr:rowOff>
    </xdr:to>
    <xdr:sp macro="" textlink="">
      <xdr:nvSpPr>
        <xdr:cNvPr id="183" name="フローチャート: 判断 182"/>
        <xdr:cNvSpPr/>
      </xdr:nvSpPr>
      <xdr:spPr>
        <a:xfrm>
          <a:off x="4584700" y="1288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59091</xdr:rowOff>
    </xdr:from>
    <xdr:to>
      <xdr:col>19</xdr:col>
      <xdr:colOff>177800</xdr:colOff>
      <xdr:row>74</xdr:row>
      <xdr:rowOff>149791</xdr:rowOff>
    </xdr:to>
    <xdr:cxnSp macro="">
      <xdr:nvCxnSpPr>
        <xdr:cNvPr id="184" name="直線コネクタ 183"/>
        <xdr:cNvCxnSpPr/>
      </xdr:nvCxnSpPr>
      <xdr:spPr>
        <a:xfrm flipV="1">
          <a:off x="2908300" y="12746391"/>
          <a:ext cx="889000" cy="90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148630</xdr:rowOff>
    </xdr:from>
    <xdr:to>
      <xdr:col>20</xdr:col>
      <xdr:colOff>38100</xdr:colOff>
      <xdr:row>75</xdr:row>
      <xdr:rowOff>78780</xdr:rowOff>
    </xdr:to>
    <xdr:sp macro="" textlink="">
      <xdr:nvSpPr>
        <xdr:cNvPr id="185" name="フローチャート: 判断 184"/>
        <xdr:cNvSpPr/>
      </xdr:nvSpPr>
      <xdr:spPr>
        <a:xfrm>
          <a:off x="3746500" y="1283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69907</xdr:rowOff>
    </xdr:from>
    <xdr:ext cx="599010" cy="259045"/>
    <xdr:sp macro="" textlink="">
      <xdr:nvSpPr>
        <xdr:cNvPr id="186" name="テキスト ボックス 185"/>
        <xdr:cNvSpPr txBox="1"/>
      </xdr:nvSpPr>
      <xdr:spPr>
        <a:xfrm>
          <a:off x="3497795" y="12928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149791</xdr:rowOff>
    </xdr:from>
    <xdr:to>
      <xdr:col>15</xdr:col>
      <xdr:colOff>50800</xdr:colOff>
      <xdr:row>75</xdr:row>
      <xdr:rowOff>41076</xdr:rowOff>
    </xdr:to>
    <xdr:cxnSp macro="">
      <xdr:nvCxnSpPr>
        <xdr:cNvPr id="187" name="直線コネクタ 186"/>
        <xdr:cNvCxnSpPr/>
      </xdr:nvCxnSpPr>
      <xdr:spPr>
        <a:xfrm flipV="1">
          <a:off x="2019300" y="12837091"/>
          <a:ext cx="889000" cy="6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145114</xdr:rowOff>
    </xdr:from>
    <xdr:to>
      <xdr:col>15</xdr:col>
      <xdr:colOff>101600</xdr:colOff>
      <xdr:row>75</xdr:row>
      <xdr:rowOff>75264</xdr:rowOff>
    </xdr:to>
    <xdr:sp macro="" textlink="">
      <xdr:nvSpPr>
        <xdr:cNvPr id="188" name="フローチャート: 判断 187"/>
        <xdr:cNvSpPr/>
      </xdr:nvSpPr>
      <xdr:spPr>
        <a:xfrm>
          <a:off x="2857500" y="128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66391</xdr:rowOff>
    </xdr:from>
    <xdr:ext cx="599010" cy="259045"/>
    <xdr:sp macro="" textlink="">
      <xdr:nvSpPr>
        <xdr:cNvPr id="189" name="テキスト ボックス 188"/>
        <xdr:cNvSpPr txBox="1"/>
      </xdr:nvSpPr>
      <xdr:spPr>
        <a:xfrm>
          <a:off x="2608795" y="12925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41076</xdr:rowOff>
    </xdr:from>
    <xdr:to>
      <xdr:col>10</xdr:col>
      <xdr:colOff>114300</xdr:colOff>
      <xdr:row>75</xdr:row>
      <xdr:rowOff>156801</xdr:rowOff>
    </xdr:to>
    <xdr:cxnSp macro="">
      <xdr:nvCxnSpPr>
        <xdr:cNvPr id="190" name="直線コネクタ 189"/>
        <xdr:cNvCxnSpPr/>
      </xdr:nvCxnSpPr>
      <xdr:spPr>
        <a:xfrm flipV="1">
          <a:off x="1130300" y="12899826"/>
          <a:ext cx="889000" cy="11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90228</xdr:rowOff>
    </xdr:from>
    <xdr:to>
      <xdr:col>10</xdr:col>
      <xdr:colOff>165100</xdr:colOff>
      <xdr:row>76</xdr:row>
      <xdr:rowOff>20377</xdr:rowOff>
    </xdr:to>
    <xdr:sp macro="" textlink="">
      <xdr:nvSpPr>
        <xdr:cNvPr id="191" name="フローチャート: 判断 190"/>
        <xdr:cNvSpPr/>
      </xdr:nvSpPr>
      <xdr:spPr>
        <a:xfrm>
          <a:off x="1968500" y="129489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11506</xdr:rowOff>
    </xdr:from>
    <xdr:ext cx="599010" cy="259045"/>
    <xdr:sp macro="" textlink="">
      <xdr:nvSpPr>
        <xdr:cNvPr id="192" name="テキスト ボックス 191"/>
        <xdr:cNvSpPr txBox="1"/>
      </xdr:nvSpPr>
      <xdr:spPr>
        <a:xfrm>
          <a:off x="1719795" y="13041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151754</xdr:rowOff>
    </xdr:from>
    <xdr:to>
      <xdr:col>6</xdr:col>
      <xdr:colOff>38100</xdr:colOff>
      <xdr:row>76</xdr:row>
      <xdr:rowOff>81904</xdr:rowOff>
    </xdr:to>
    <xdr:sp macro="" textlink="">
      <xdr:nvSpPr>
        <xdr:cNvPr id="193" name="フローチャート: 判断 192"/>
        <xdr:cNvSpPr/>
      </xdr:nvSpPr>
      <xdr:spPr>
        <a:xfrm>
          <a:off x="1079500" y="130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73031</xdr:rowOff>
    </xdr:from>
    <xdr:ext cx="599010" cy="259045"/>
    <xdr:sp macro="" textlink="">
      <xdr:nvSpPr>
        <xdr:cNvPr id="194" name="テキスト ボックス 193"/>
        <xdr:cNvSpPr txBox="1"/>
      </xdr:nvSpPr>
      <xdr:spPr>
        <a:xfrm>
          <a:off x="830795" y="13103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171251</xdr:rowOff>
    </xdr:from>
    <xdr:to>
      <xdr:col>24</xdr:col>
      <xdr:colOff>114300</xdr:colOff>
      <xdr:row>74</xdr:row>
      <xdr:rowOff>101401</xdr:rowOff>
    </xdr:to>
    <xdr:sp macro="" textlink="">
      <xdr:nvSpPr>
        <xdr:cNvPr id="200" name="楕円 199"/>
        <xdr:cNvSpPr/>
      </xdr:nvSpPr>
      <xdr:spPr>
        <a:xfrm>
          <a:off x="4584700" y="1268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22678</xdr:rowOff>
    </xdr:from>
    <xdr:ext cx="599010" cy="259045"/>
    <xdr:sp macro="" textlink="">
      <xdr:nvSpPr>
        <xdr:cNvPr id="201" name="民生費該当値テキスト"/>
        <xdr:cNvSpPr txBox="1"/>
      </xdr:nvSpPr>
      <xdr:spPr>
        <a:xfrm>
          <a:off x="4686300" y="12538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8291</xdr:rowOff>
    </xdr:from>
    <xdr:to>
      <xdr:col>20</xdr:col>
      <xdr:colOff>38100</xdr:colOff>
      <xdr:row>74</xdr:row>
      <xdr:rowOff>109891</xdr:rowOff>
    </xdr:to>
    <xdr:sp macro="" textlink="">
      <xdr:nvSpPr>
        <xdr:cNvPr id="202" name="楕円 201"/>
        <xdr:cNvSpPr/>
      </xdr:nvSpPr>
      <xdr:spPr>
        <a:xfrm>
          <a:off x="3746500" y="1269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126418</xdr:rowOff>
    </xdr:from>
    <xdr:ext cx="599010" cy="259045"/>
    <xdr:sp macro="" textlink="">
      <xdr:nvSpPr>
        <xdr:cNvPr id="203" name="テキスト ボックス 202"/>
        <xdr:cNvSpPr txBox="1"/>
      </xdr:nvSpPr>
      <xdr:spPr>
        <a:xfrm>
          <a:off x="3497795" y="12470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98991</xdr:rowOff>
    </xdr:from>
    <xdr:to>
      <xdr:col>15</xdr:col>
      <xdr:colOff>101600</xdr:colOff>
      <xdr:row>75</xdr:row>
      <xdr:rowOff>29141</xdr:rowOff>
    </xdr:to>
    <xdr:sp macro="" textlink="">
      <xdr:nvSpPr>
        <xdr:cNvPr id="204" name="楕円 203"/>
        <xdr:cNvSpPr/>
      </xdr:nvSpPr>
      <xdr:spPr>
        <a:xfrm>
          <a:off x="2857500" y="1278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45668</xdr:rowOff>
    </xdr:from>
    <xdr:ext cx="599010" cy="259045"/>
    <xdr:sp macro="" textlink="">
      <xdr:nvSpPr>
        <xdr:cNvPr id="205" name="テキスト ボックス 204"/>
        <xdr:cNvSpPr txBox="1"/>
      </xdr:nvSpPr>
      <xdr:spPr>
        <a:xfrm>
          <a:off x="2608795" y="1256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161726</xdr:rowOff>
    </xdr:from>
    <xdr:to>
      <xdr:col>10</xdr:col>
      <xdr:colOff>165100</xdr:colOff>
      <xdr:row>75</xdr:row>
      <xdr:rowOff>91876</xdr:rowOff>
    </xdr:to>
    <xdr:sp macro="" textlink="">
      <xdr:nvSpPr>
        <xdr:cNvPr id="206" name="楕円 205"/>
        <xdr:cNvSpPr/>
      </xdr:nvSpPr>
      <xdr:spPr>
        <a:xfrm>
          <a:off x="1968500" y="128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108403</xdr:rowOff>
    </xdr:from>
    <xdr:ext cx="599010" cy="259045"/>
    <xdr:sp macro="" textlink="">
      <xdr:nvSpPr>
        <xdr:cNvPr id="207" name="テキスト ボックス 206"/>
        <xdr:cNvSpPr txBox="1"/>
      </xdr:nvSpPr>
      <xdr:spPr>
        <a:xfrm>
          <a:off x="1719795" y="12624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106001</xdr:rowOff>
    </xdr:from>
    <xdr:to>
      <xdr:col>6</xdr:col>
      <xdr:colOff>38100</xdr:colOff>
      <xdr:row>76</xdr:row>
      <xdr:rowOff>36151</xdr:rowOff>
    </xdr:to>
    <xdr:sp macro="" textlink="">
      <xdr:nvSpPr>
        <xdr:cNvPr id="208" name="楕円 207"/>
        <xdr:cNvSpPr/>
      </xdr:nvSpPr>
      <xdr:spPr>
        <a:xfrm>
          <a:off x="1079500" y="1296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52678</xdr:rowOff>
    </xdr:from>
    <xdr:ext cx="599010" cy="259045"/>
    <xdr:sp macro="" textlink="">
      <xdr:nvSpPr>
        <xdr:cNvPr id="209" name="テキスト ボックス 208"/>
        <xdr:cNvSpPr txBox="1"/>
      </xdr:nvSpPr>
      <xdr:spPr>
        <a:xfrm>
          <a:off x="830795" y="12739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30" name="テキスト ボックス 229"/>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2" name="テキスト ボックス 231"/>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4" name="テキスト ボックス 233"/>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12108</xdr:rowOff>
    </xdr:from>
    <xdr:to>
      <xdr:col>24</xdr:col>
      <xdr:colOff>62865</xdr:colOff>
      <xdr:row>98</xdr:row>
      <xdr:rowOff>41370</xdr:rowOff>
    </xdr:to>
    <xdr:cxnSp macro="">
      <xdr:nvCxnSpPr>
        <xdr:cNvPr id="236" name="直線コネクタ 235"/>
        <xdr:cNvCxnSpPr/>
      </xdr:nvCxnSpPr>
      <xdr:spPr>
        <a:xfrm flipV="1">
          <a:off x="4633595" y="15614058"/>
          <a:ext cx="1270" cy="122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45197</xdr:rowOff>
    </xdr:from>
    <xdr:ext cx="534377" cy="259045"/>
    <xdr:sp macro="" textlink="">
      <xdr:nvSpPr>
        <xdr:cNvPr id="237" name="衛生費最小値テキスト"/>
        <xdr:cNvSpPr txBox="1"/>
      </xdr:nvSpPr>
      <xdr:spPr>
        <a:xfrm>
          <a:off x="4686300" y="1684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41370</xdr:rowOff>
    </xdr:from>
    <xdr:to>
      <xdr:col>24</xdr:col>
      <xdr:colOff>152400</xdr:colOff>
      <xdr:row>98</xdr:row>
      <xdr:rowOff>41370</xdr:rowOff>
    </xdr:to>
    <xdr:cxnSp macro="">
      <xdr:nvCxnSpPr>
        <xdr:cNvPr id="238" name="直線コネクタ 237"/>
        <xdr:cNvCxnSpPr/>
      </xdr:nvCxnSpPr>
      <xdr:spPr>
        <a:xfrm>
          <a:off x="4546600" y="1684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130235</xdr:rowOff>
    </xdr:from>
    <xdr:ext cx="534377" cy="259045"/>
    <xdr:sp macro="" textlink="">
      <xdr:nvSpPr>
        <xdr:cNvPr id="239" name="衛生費最大値テキスト"/>
        <xdr:cNvSpPr txBox="1"/>
      </xdr:nvSpPr>
      <xdr:spPr>
        <a:xfrm>
          <a:off x="4686300" y="1538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54,657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12108</xdr:rowOff>
    </xdr:from>
    <xdr:to>
      <xdr:col>24</xdr:col>
      <xdr:colOff>152400</xdr:colOff>
      <xdr:row>91</xdr:row>
      <xdr:rowOff>12108</xdr:rowOff>
    </xdr:to>
    <xdr:cxnSp macro="">
      <xdr:nvCxnSpPr>
        <xdr:cNvPr id="240" name="直線コネクタ 239"/>
        <xdr:cNvCxnSpPr/>
      </xdr:nvCxnSpPr>
      <xdr:spPr>
        <a:xfrm>
          <a:off x="4546600" y="15614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85816</xdr:rowOff>
    </xdr:from>
    <xdr:to>
      <xdr:col>24</xdr:col>
      <xdr:colOff>63500</xdr:colOff>
      <xdr:row>96</xdr:row>
      <xdr:rowOff>110375</xdr:rowOff>
    </xdr:to>
    <xdr:cxnSp macro="">
      <xdr:nvCxnSpPr>
        <xdr:cNvPr id="241" name="直線コネクタ 240"/>
        <xdr:cNvCxnSpPr/>
      </xdr:nvCxnSpPr>
      <xdr:spPr>
        <a:xfrm flipV="1">
          <a:off x="3797300" y="16545016"/>
          <a:ext cx="838200" cy="24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109458</xdr:rowOff>
    </xdr:from>
    <xdr:ext cx="534377" cy="259045"/>
    <xdr:sp macro="" textlink="">
      <xdr:nvSpPr>
        <xdr:cNvPr id="242" name="衛生費平均値テキスト"/>
        <xdr:cNvSpPr txBox="1"/>
      </xdr:nvSpPr>
      <xdr:spPr>
        <a:xfrm>
          <a:off x="4686300" y="16225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86581</xdr:rowOff>
    </xdr:from>
    <xdr:to>
      <xdr:col>24</xdr:col>
      <xdr:colOff>114300</xdr:colOff>
      <xdr:row>96</xdr:row>
      <xdr:rowOff>16731</xdr:rowOff>
    </xdr:to>
    <xdr:sp macro="" textlink="">
      <xdr:nvSpPr>
        <xdr:cNvPr id="243" name="フローチャート: 判断 242"/>
        <xdr:cNvSpPr/>
      </xdr:nvSpPr>
      <xdr:spPr>
        <a:xfrm>
          <a:off x="4584700" y="1637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110375</xdr:rowOff>
    </xdr:from>
    <xdr:to>
      <xdr:col>19</xdr:col>
      <xdr:colOff>177800</xdr:colOff>
      <xdr:row>96</xdr:row>
      <xdr:rowOff>119649</xdr:rowOff>
    </xdr:to>
    <xdr:cxnSp macro="">
      <xdr:nvCxnSpPr>
        <xdr:cNvPr id="244" name="直線コネクタ 243"/>
        <xdr:cNvCxnSpPr/>
      </xdr:nvCxnSpPr>
      <xdr:spPr>
        <a:xfrm flipV="1">
          <a:off x="2908300" y="16569575"/>
          <a:ext cx="889000" cy="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96541</xdr:rowOff>
    </xdr:from>
    <xdr:to>
      <xdr:col>20</xdr:col>
      <xdr:colOff>38100</xdr:colOff>
      <xdr:row>96</xdr:row>
      <xdr:rowOff>26691</xdr:rowOff>
    </xdr:to>
    <xdr:sp macro="" textlink="">
      <xdr:nvSpPr>
        <xdr:cNvPr id="245" name="フローチャート: 判断 244"/>
        <xdr:cNvSpPr/>
      </xdr:nvSpPr>
      <xdr:spPr>
        <a:xfrm>
          <a:off x="3746500" y="1638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43218</xdr:rowOff>
    </xdr:from>
    <xdr:ext cx="534377" cy="259045"/>
    <xdr:sp macro="" textlink="">
      <xdr:nvSpPr>
        <xdr:cNvPr id="246" name="テキスト ボックス 245"/>
        <xdr:cNvSpPr txBox="1"/>
      </xdr:nvSpPr>
      <xdr:spPr>
        <a:xfrm>
          <a:off x="3530111" y="1615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112497</xdr:rowOff>
    </xdr:from>
    <xdr:to>
      <xdr:col>15</xdr:col>
      <xdr:colOff>50800</xdr:colOff>
      <xdr:row>96</xdr:row>
      <xdr:rowOff>119649</xdr:rowOff>
    </xdr:to>
    <xdr:cxnSp macro="">
      <xdr:nvCxnSpPr>
        <xdr:cNvPr id="247" name="直線コネクタ 246"/>
        <xdr:cNvCxnSpPr/>
      </xdr:nvCxnSpPr>
      <xdr:spPr>
        <a:xfrm>
          <a:off x="2019300" y="16571697"/>
          <a:ext cx="889000" cy="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126226</xdr:rowOff>
    </xdr:from>
    <xdr:to>
      <xdr:col>15</xdr:col>
      <xdr:colOff>101600</xdr:colOff>
      <xdr:row>96</xdr:row>
      <xdr:rowOff>56376</xdr:rowOff>
    </xdr:to>
    <xdr:sp macro="" textlink="">
      <xdr:nvSpPr>
        <xdr:cNvPr id="248" name="フローチャート: 判断 247"/>
        <xdr:cNvSpPr/>
      </xdr:nvSpPr>
      <xdr:spPr>
        <a:xfrm>
          <a:off x="2857500" y="164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72903</xdr:rowOff>
    </xdr:from>
    <xdr:ext cx="534377" cy="259045"/>
    <xdr:sp macro="" textlink="">
      <xdr:nvSpPr>
        <xdr:cNvPr id="249" name="テキスト ボックス 248"/>
        <xdr:cNvSpPr txBox="1"/>
      </xdr:nvSpPr>
      <xdr:spPr>
        <a:xfrm>
          <a:off x="2641111" y="16189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112497</xdr:rowOff>
    </xdr:from>
    <xdr:to>
      <xdr:col>10</xdr:col>
      <xdr:colOff>114300</xdr:colOff>
      <xdr:row>96</xdr:row>
      <xdr:rowOff>135911</xdr:rowOff>
    </xdr:to>
    <xdr:cxnSp macro="">
      <xdr:nvCxnSpPr>
        <xdr:cNvPr id="250" name="直線コネクタ 249"/>
        <xdr:cNvCxnSpPr/>
      </xdr:nvCxnSpPr>
      <xdr:spPr>
        <a:xfrm flipV="1">
          <a:off x="1130300" y="16571697"/>
          <a:ext cx="889000" cy="2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65191</xdr:rowOff>
    </xdr:from>
    <xdr:to>
      <xdr:col>10</xdr:col>
      <xdr:colOff>165100</xdr:colOff>
      <xdr:row>95</xdr:row>
      <xdr:rowOff>166791</xdr:rowOff>
    </xdr:to>
    <xdr:sp macro="" textlink="">
      <xdr:nvSpPr>
        <xdr:cNvPr id="251" name="フローチャート: 判断 250"/>
        <xdr:cNvSpPr/>
      </xdr:nvSpPr>
      <xdr:spPr>
        <a:xfrm>
          <a:off x="1968500" y="1635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11868</xdr:rowOff>
    </xdr:from>
    <xdr:ext cx="534377" cy="259045"/>
    <xdr:sp macro="" textlink="">
      <xdr:nvSpPr>
        <xdr:cNvPr id="252" name="テキスト ボックス 251"/>
        <xdr:cNvSpPr txBox="1"/>
      </xdr:nvSpPr>
      <xdr:spPr>
        <a:xfrm>
          <a:off x="1752111" y="1612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105392</xdr:rowOff>
    </xdr:from>
    <xdr:to>
      <xdr:col>6</xdr:col>
      <xdr:colOff>38100</xdr:colOff>
      <xdr:row>96</xdr:row>
      <xdr:rowOff>35542</xdr:rowOff>
    </xdr:to>
    <xdr:sp macro="" textlink="">
      <xdr:nvSpPr>
        <xdr:cNvPr id="253" name="フローチャート: 判断 252"/>
        <xdr:cNvSpPr/>
      </xdr:nvSpPr>
      <xdr:spPr>
        <a:xfrm>
          <a:off x="1079500" y="1639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52069</xdr:rowOff>
    </xdr:from>
    <xdr:ext cx="534377" cy="259045"/>
    <xdr:sp macro="" textlink="">
      <xdr:nvSpPr>
        <xdr:cNvPr id="254" name="テキスト ボックス 253"/>
        <xdr:cNvSpPr txBox="1"/>
      </xdr:nvSpPr>
      <xdr:spPr>
        <a:xfrm>
          <a:off x="863111" y="1616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35016</xdr:rowOff>
    </xdr:from>
    <xdr:to>
      <xdr:col>24</xdr:col>
      <xdr:colOff>114300</xdr:colOff>
      <xdr:row>96</xdr:row>
      <xdr:rowOff>136616</xdr:rowOff>
    </xdr:to>
    <xdr:sp macro="" textlink="">
      <xdr:nvSpPr>
        <xdr:cNvPr id="260" name="楕円 259"/>
        <xdr:cNvSpPr/>
      </xdr:nvSpPr>
      <xdr:spPr>
        <a:xfrm>
          <a:off x="4584700" y="1649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13443</xdr:rowOff>
    </xdr:from>
    <xdr:ext cx="534377" cy="259045"/>
    <xdr:sp macro="" textlink="">
      <xdr:nvSpPr>
        <xdr:cNvPr id="261" name="衛生費該当値テキスト"/>
        <xdr:cNvSpPr txBox="1"/>
      </xdr:nvSpPr>
      <xdr:spPr>
        <a:xfrm>
          <a:off x="4686300" y="1647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59575</xdr:rowOff>
    </xdr:from>
    <xdr:to>
      <xdr:col>20</xdr:col>
      <xdr:colOff>38100</xdr:colOff>
      <xdr:row>96</xdr:row>
      <xdr:rowOff>161175</xdr:rowOff>
    </xdr:to>
    <xdr:sp macro="" textlink="">
      <xdr:nvSpPr>
        <xdr:cNvPr id="262" name="楕円 261"/>
        <xdr:cNvSpPr/>
      </xdr:nvSpPr>
      <xdr:spPr>
        <a:xfrm>
          <a:off x="3746500" y="1651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152302</xdr:rowOff>
    </xdr:from>
    <xdr:ext cx="534377" cy="259045"/>
    <xdr:sp macro="" textlink="">
      <xdr:nvSpPr>
        <xdr:cNvPr id="263" name="テキスト ボックス 262"/>
        <xdr:cNvSpPr txBox="1"/>
      </xdr:nvSpPr>
      <xdr:spPr>
        <a:xfrm>
          <a:off x="3530111" y="1661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68849</xdr:rowOff>
    </xdr:from>
    <xdr:to>
      <xdr:col>15</xdr:col>
      <xdr:colOff>101600</xdr:colOff>
      <xdr:row>96</xdr:row>
      <xdr:rowOff>170449</xdr:rowOff>
    </xdr:to>
    <xdr:sp macro="" textlink="">
      <xdr:nvSpPr>
        <xdr:cNvPr id="264" name="楕円 263"/>
        <xdr:cNvSpPr/>
      </xdr:nvSpPr>
      <xdr:spPr>
        <a:xfrm>
          <a:off x="2857500" y="1652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161576</xdr:rowOff>
    </xdr:from>
    <xdr:ext cx="534377" cy="259045"/>
    <xdr:sp macro="" textlink="">
      <xdr:nvSpPr>
        <xdr:cNvPr id="265" name="テキスト ボックス 264"/>
        <xdr:cNvSpPr txBox="1"/>
      </xdr:nvSpPr>
      <xdr:spPr>
        <a:xfrm>
          <a:off x="2641111" y="1662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61697</xdr:rowOff>
    </xdr:from>
    <xdr:to>
      <xdr:col>10</xdr:col>
      <xdr:colOff>165100</xdr:colOff>
      <xdr:row>96</xdr:row>
      <xdr:rowOff>163297</xdr:rowOff>
    </xdr:to>
    <xdr:sp macro="" textlink="">
      <xdr:nvSpPr>
        <xdr:cNvPr id="266" name="楕円 265"/>
        <xdr:cNvSpPr/>
      </xdr:nvSpPr>
      <xdr:spPr>
        <a:xfrm>
          <a:off x="1968500" y="1652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154424</xdr:rowOff>
    </xdr:from>
    <xdr:ext cx="534377" cy="259045"/>
    <xdr:sp macro="" textlink="">
      <xdr:nvSpPr>
        <xdr:cNvPr id="267" name="テキスト ボックス 266"/>
        <xdr:cNvSpPr txBox="1"/>
      </xdr:nvSpPr>
      <xdr:spPr>
        <a:xfrm>
          <a:off x="1752111" y="1661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85111</xdr:rowOff>
    </xdr:from>
    <xdr:to>
      <xdr:col>6</xdr:col>
      <xdr:colOff>38100</xdr:colOff>
      <xdr:row>97</xdr:row>
      <xdr:rowOff>15261</xdr:rowOff>
    </xdr:to>
    <xdr:sp macro="" textlink="">
      <xdr:nvSpPr>
        <xdr:cNvPr id="268" name="楕円 267"/>
        <xdr:cNvSpPr/>
      </xdr:nvSpPr>
      <xdr:spPr>
        <a:xfrm>
          <a:off x="1079500" y="1654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6388</xdr:rowOff>
    </xdr:from>
    <xdr:ext cx="534377" cy="259045"/>
    <xdr:sp macro="" textlink="">
      <xdr:nvSpPr>
        <xdr:cNvPr id="269" name="テキスト ボックス 268"/>
        <xdr:cNvSpPr txBox="1"/>
      </xdr:nvSpPr>
      <xdr:spPr>
        <a:xfrm>
          <a:off x="863111" y="1663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80" name="直線コネクタ 27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1" name="テキスト ボックス 28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2" name="直線コネクタ 28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3" name="テキスト ボックス 28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4" name="直線コネクタ 28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5" name="テキスト ボックス 28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6" name="直線コネクタ 28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7" name="テキスト ボックス 28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8" name="直線コネクタ 28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9" name="テキスト ボックス 28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84455</xdr:rowOff>
    </xdr:from>
    <xdr:to>
      <xdr:col>54</xdr:col>
      <xdr:colOff>189865</xdr:colOff>
      <xdr:row>39</xdr:row>
      <xdr:rowOff>43307</xdr:rowOff>
    </xdr:to>
    <xdr:cxnSp macro="">
      <xdr:nvCxnSpPr>
        <xdr:cNvPr id="293" name="直線コネクタ 292"/>
        <xdr:cNvCxnSpPr/>
      </xdr:nvCxnSpPr>
      <xdr:spPr>
        <a:xfrm flipV="1">
          <a:off x="10475595" y="5399405"/>
          <a:ext cx="127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47134</xdr:rowOff>
    </xdr:from>
    <xdr:ext cx="249299" cy="259045"/>
    <xdr:sp macro="" textlink="">
      <xdr:nvSpPr>
        <xdr:cNvPr id="294" name="労働費最小値テキスト"/>
        <xdr:cNvSpPr txBox="1"/>
      </xdr:nvSpPr>
      <xdr:spPr>
        <a:xfrm>
          <a:off x="10528300" y="67336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43307</xdr:rowOff>
    </xdr:from>
    <xdr:to>
      <xdr:col>55</xdr:col>
      <xdr:colOff>88900</xdr:colOff>
      <xdr:row>39</xdr:row>
      <xdr:rowOff>43307</xdr:rowOff>
    </xdr:to>
    <xdr:cxnSp macro="">
      <xdr:nvCxnSpPr>
        <xdr:cNvPr id="295" name="直線コネクタ 294"/>
        <xdr:cNvCxnSpPr/>
      </xdr:nvCxnSpPr>
      <xdr:spPr>
        <a:xfrm>
          <a:off x="10388600" y="672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31132</xdr:rowOff>
    </xdr:from>
    <xdr:ext cx="469744" cy="259045"/>
    <xdr:sp macro="" textlink="">
      <xdr:nvSpPr>
        <xdr:cNvPr id="296" name="労働費最大値テキスト"/>
        <xdr:cNvSpPr txBox="1"/>
      </xdr:nvSpPr>
      <xdr:spPr>
        <a:xfrm>
          <a:off x="10528300" y="517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84455</xdr:rowOff>
    </xdr:from>
    <xdr:to>
      <xdr:col>55</xdr:col>
      <xdr:colOff>88900</xdr:colOff>
      <xdr:row>31</xdr:row>
      <xdr:rowOff>84455</xdr:rowOff>
    </xdr:to>
    <xdr:cxnSp macro="">
      <xdr:nvCxnSpPr>
        <xdr:cNvPr id="297" name="直線コネクタ 296"/>
        <xdr:cNvCxnSpPr/>
      </xdr:nvCxnSpPr>
      <xdr:spPr>
        <a:xfrm>
          <a:off x="10388600" y="5399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141986</xdr:rowOff>
    </xdr:from>
    <xdr:to>
      <xdr:col>55</xdr:col>
      <xdr:colOff>0</xdr:colOff>
      <xdr:row>36</xdr:row>
      <xdr:rowOff>149225</xdr:rowOff>
    </xdr:to>
    <xdr:cxnSp macro="">
      <xdr:nvCxnSpPr>
        <xdr:cNvPr id="298" name="直線コネクタ 297"/>
        <xdr:cNvCxnSpPr/>
      </xdr:nvCxnSpPr>
      <xdr:spPr>
        <a:xfrm>
          <a:off x="9639300" y="6314186"/>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150766</xdr:rowOff>
    </xdr:from>
    <xdr:ext cx="378565" cy="259045"/>
    <xdr:sp macro="" textlink="">
      <xdr:nvSpPr>
        <xdr:cNvPr id="299" name="労働費平均値テキスト"/>
        <xdr:cNvSpPr txBox="1"/>
      </xdr:nvSpPr>
      <xdr:spPr>
        <a:xfrm>
          <a:off x="10528300" y="63229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889</xdr:rowOff>
    </xdr:from>
    <xdr:to>
      <xdr:col>55</xdr:col>
      <xdr:colOff>50800</xdr:colOff>
      <xdr:row>37</xdr:row>
      <xdr:rowOff>102489</xdr:rowOff>
    </xdr:to>
    <xdr:sp macro="" textlink="">
      <xdr:nvSpPr>
        <xdr:cNvPr id="300" name="フローチャート: 判断 299"/>
        <xdr:cNvSpPr/>
      </xdr:nvSpPr>
      <xdr:spPr>
        <a:xfrm>
          <a:off x="10426700" y="634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141986</xdr:rowOff>
    </xdr:from>
    <xdr:to>
      <xdr:col>50</xdr:col>
      <xdr:colOff>114300</xdr:colOff>
      <xdr:row>37</xdr:row>
      <xdr:rowOff>43688</xdr:rowOff>
    </xdr:to>
    <xdr:cxnSp macro="">
      <xdr:nvCxnSpPr>
        <xdr:cNvPr id="301" name="直線コネクタ 300"/>
        <xdr:cNvCxnSpPr/>
      </xdr:nvCxnSpPr>
      <xdr:spPr>
        <a:xfrm flipV="1">
          <a:off x="8750300" y="631418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39370</xdr:rowOff>
    </xdr:from>
    <xdr:to>
      <xdr:col>50</xdr:col>
      <xdr:colOff>165100</xdr:colOff>
      <xdr:row>37</xdr:row>
      <xdr:rowOff>140970</xdr:rowOff>
    </xdr:to>
    <xdr:sp macro="" textlink="">
      <xdr:nvSpPr>
        <xdr:cNvPr id="302" name="フローチャート: 判断 301"/>
        <xdr:cNvSpPr/>
      </xdr:nvSpPr>
      <xdr:spPr>
        <a:xfrm>
          <a:off x="9588500" y="638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132097</xdr:rowOff>
    </xdr:from>
    <xdr:ext cx="378565" cy="259045"/>
    <xdr:sp macro="" textlink="">
      <xdr:nvSpPr>
        <xdr:cNvPr id="303" name="テキスト ボックス 302"/>
        <xdr:cNvSpPr txBox="1"/>
      </xdr:nvSpPr>
      <xdr:spPr>
        <a:xfrm>
          <a:off x="9450017" y="64757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3302</xdr:rowOff>
    </xdr:from>
    <xdr:to>
      <xdr:col>45</xdr:col>
      <xdr:colOff>177800</xdr:colOff>
      <xdr:row>37</xdr:row>
      <xdr:rowOff>43688</xdr:rowOff>
    </xdr:to>
    <xdr:cxnSp macro="">
      <xdr:nvCxnSpPr>
        <xdr:cNvPr id="304" name="直線コネクタ 303"/>
        <xdr:cNvCxnSpPr/>
      </xdr:nvCxnSpPr>
      <xdr:spPr>
        <a:xfrm>
          <a:off x="7861300" y="6346952"/>
          <a:ext cx="889000" cy="4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143002</xdr:rowOff>
    </xdr:from>
    <xdr:to>
      <xdr:col>46</xdr:col>
      <xdr:colOff>38100</xdr:colOff>
      <xdr:row>37</xdr:row>
      <xdr:rowOff>73152</xdr:rowOff>
    </xdr:to>
    <xdr:sp macro="" textlink="">
      <xdr:nvSpPr>
        <xdr:cNvPr id="305" name="フローチャート: 判断 304"/>
        <xdr:cNvSpPr/>
      </xdr:nvSpPr>
      <xdr:spPr>
        <a:xfrm>
          <a:off x="8699500" y="631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89679</xdr:rowOff>
    </xdr:from>
    <xdr:ext cx="378565" cy="259045"/>
    <xdr:sp macro="" textlink="">
      <xdr:nvSpPr>
        <xdr:cNvPr id="306" name="テキスト ボックス 305"/>
        <xdr:cNvSpPr txBox="1"/>
      </xdr:nvSpPr>
      <xdr:spPr>
        <a:xfrm>
          <a:off x="8561017" y="60904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126746</xdr:rowOff>
    </xdr:from>
    <xdr:to>
      <xdr:col>41</xdr:col>
      <xdr:colOff>50800</xdr:colOff>
      <xdr:row>37</xdr:row>
      <xdr:rowOff>3302</xdr:rowOff>
    </xdr:to>
    <xdr:cxnSp macro="">
      <xdr:nvCxnSpPr>
        <xdr:cNvPr id="307" name="直線コネクタ 306"/>
        <xdr:cNvCxnSpPr/>
      </xdr:nvCxnSpPr>
      <xdr:spPr>
        <a:xfrm>
          <a:off x="6972300" y="6298946"/>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131572</xdr:rowOff>
    </xdr:from>
    <xdr:to>
      <xdr:col>41</xdr:col>
      <xdr:colOff>101600</xdr:colOff>
      <xdr:row>37</xdr:row>
      <xdr:rowOff>61722</xdr:rowOff>
    </xdr:to>
    <xdr:sp macro="" textlink="">
      <xdr:nvSpPr>
        <xdr:cNvPr id="308" name="フローチャート: 判断 307"/>
        <xdr:cNvSpPr/>
      </xdr:nvSpPr>
      <xdr:spPr>
        <a:xfrm>
          <a:off x="7810500" y="630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52849</xdr:rowOff>
    </xdr:from>
    <xdr:ext cx="378565" cy="259045"/>
    <xdr:sp macro="" textlink="">
      <xdr:nvSpPr>
        <xdr:cNvPr id="309" name="テキスト ボックス 308"/>
        <xdr:cNvSpPr txBox="1"/>
      </xdr:nvSpPr>
      <xdr:spPr>
        <a:xfrm>
          <a:off x="7672017" y="63964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165481</xdr:rowOff>
    </xdr:from>
    <xdr:to>
      <xdr:col>36</xdr:col>
      <xdr:colOff>165100</xdr:colOff>
      <xdr:row>36</xdr:row>
      <xdr:rowOff>95631</xdr:rowOff>
    </xdr:to>
    <xdr:sp macro="" textlink="">
      <xdr:nvSpPr>
        <xdr:cNvPr id="310" name="フローチャート: 判断 309"/>
        <xdr:cNvSpPr/>
      </xdr:nvSpPr>
      <xdr:spPr>
        <a:xfrm>
          <a:off x="6921500" y="616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112158</xdr:rowOff>
    </xdr:from>
    <xdr:ext cx="469744" cy="259045"/>
    <xdr:sp macro="" textlink="">
      <xdr:nvSpPr>
        <xdr:cNvPr id="311" name="テキスト ボックス 310"/>
        <xdr:cNvSpPr txBox="1"/>
      </xdr:nvSpPr>
      <xdr:spPr>
        <a:xfrm>
          <a:off x="6737428" y="5941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98425</xdr:rowOff>
    </xdr:from>
    <xdr:to>
      <xdr:col>55</xdr:col>
      <xdr:colOff>50800</xdr:colOff>
      <xdr:row>37</xdr:row>
      <xdr:rowOff>28575</xdr:rowOff>
    </xdr:to>
    <xdr:sp macro="" textlink="">
      <xdr:nvSpPr>
        <xdr:cNvPr id="317" name="楕円 316"/>
        <xdr:cNvSpPr/>
      </xdr:nvSpPr>
      <xdr:spPr>
        <a:xfrm>
          <a:off x="10426700" y="62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121302</xdr:rowOff>
    </xdr:from>
    <xdr:ext cx="469744" cy="259045"/>
    <xdr:sp macro="" textlink="">
      <xdr:nvSpPr>
        <xdr:cNvPr id="318" name="労働費該当値テキスト"/>
        <xdr:cNvSpPr txBox="1"/>
      </xdr:nvSpPr>
      <xdr:spPr>
        <a:xfrm>
          <a:off x="10528300" y="6122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91186</xdr:rowOff>
    </xdr:from>
    <xdr:to>
      <xdr:col>50</xdr:col>
      <xdr:colOff>165100</xdr:colOff>
      <xdr:row>37</xdr:row>
      <xdr:rowOff>21336</xdr:rowOff>
    </xdr:to>
    <xdr:sp macro="" textlink="">
      <xdr:nvSpPr>
        <xdr:cNvPr id="319" name="楕円 318"/>
        <xdr:cNvSpPr/>
      </xdr:nvSpPr>
      <xdr:spPr>
        <a:xfrm>
          <a:off x="9588500" y="626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37863</xdr:rowOff>
    </xdr:from>
    <xdr:ext cx="469744" cy="259045"/>
    <xdr:sp macro="" textlink="">
      <xdr:nvSpPr>
        <xdr:cNvPr id="320" name="テキスト ボックス 319"/>
        <xdr:cNvSpPr txBox="1"/>
      </xdr:nvSpPr>
      <xdr:spPr>
        <a:xfrm>
          <a:off x="9404428" y="6038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164338</xdr:rowOff>
    </xdr:from>
    <xdr:to>
      <xdr:col>46</xdr:col>
      <xdr:colOff>38100</xdr:colOff>
      <xdr:row>37</xdr:row>
      <xdr:rowOff>94488</xdr:rowOff>
    </xdr:to>
    <xdr:sp macro="" textlink="">
      <xdr:nvSpPr>
        <xdr:cNvPr id="321" name="楕円 320"/>
        <xdr:cNvSpPr/>
      </xdr:nvSpPr>
      <xdr:spPr>
        <a:xfrm>
          <a:off x="8699500" y="633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85615</xdr:rowOff>
    </xdr:from>
    <xdr:ext cx="378565" cy="259045"/>
    <xdr:sp macro="" textlink="">
      <xdr:nvSpPr>
        <xdr:cNvPr id="322" name="テキスト ボックス 321"/>
        <xdr:cNvSpPr txBox="1"/>
      </xdr:nvSpPr>
      <xdr:spPr>
        <a:xfrm>
          <a:off x="8561017" y="6429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123952</xdr:rowOff>
    </xdr:from>
    <xdr:to>
      <xdr:col>41</xdr:col>
      <xdr:colOff>101600</xdr:colOff>
      <xdr:row>37</xdr:row>
      <xdr:rowOff>54102</xdr:rowOff>
    </xdr:to>
    <xdr:sp macro="" textlink="">
      <xdr:nvSpPr>
        <xdr:cNvPr id="323" name="楕円 322"/>
        <xdr:cNvSpPr/>
      </xdr:nvSpPr>
      <xdr:spPr>
        <a:xfrm>
          <a:off x="7810500" y="629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70629</xdr:rowOff>
    </xdr:from>
    <xdr:ext cx="469744" cy="259045"/>
    <xdr:sp macro="" textlink="">
      <xdr:nvSpPr>
        <xdr:cNvPr id="324" name="テキスト ボックス 323"/>
        <xdr:cNvSpPr txBox="1"/>
      </xdr:nvSpPr>
      <xdr:spPr>
        <a:xfrm>
          <a:off x="7626428" y="6071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75946</xdr:rowOff>
    </xdr:from>
    <xdr:to>
      <xdr:col>36</xdr:col>
      <xdr:colOff>165100</xdr:colOff>
      <xdr:row>37</xdr:row>
      <xdr:rowOff>6096</xdr:rowOff>
    </xdr:to>
    <xdr:sp macro="" textlink="">
      <xdr:nvSpPr>
        <xdr:cNvPr id="325" name="楕円 324"/>
        <xdr:cNvSpPr/>
      </xdr:nvSpPr>
      <xdr:spPr>
        <a:xfrm>
          <a:off x="6921500" y="624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168673</xdr:rowOff>
    </xdr:from>
    <xdr:ext cx="469744" cy="259045"/>
    <xdr:sp macro="" textlink="">
      <xdr:nvSpPr>
        <xdr:cNvPr id="326" name="テキスト ボックス 325"/>
        <xdr:cNvSpPr txBox="1"/>
      </xdr:nvSpPr>
      <xdr:spPr>
        <a:xfrm>
          <a:off x="6737428" y="6340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7" name="直線コネクタ 33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8" name="テキスト ボックス 33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9" name="直線コネクタ 33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40" name="テキスト ボックス 339"/>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1" name="直線コネクタ 34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2" name="テキスト ボックス 341"/>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3" name="直線コネクタ 34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4" name="テキスト ボックス 343"/>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6" name="テキスト ボックス 34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58410</xdr:rowOff>
    </xdr:from>
    <xdr:to>
      <xdr:col>54</xdr:col>
      <xdr:colOff>189865</xdr:colOff>
      <xdr:row>58</xdr:row>
      <xdr:rowOff>111902</xdr:rowOff>
    </xdr:to>
    <xdr:cxnSp macro="">
      <xdr:nvCxnSpPr>
        <xdr:cNvPr id="348" name="直線コネクタ 347"/>
        <xdr:cNvCxnSpPr/>
      </xdr:nvCxnSpPr>
      <xdr:spPr>
        <a:xfrm flipV="1">
          <a:off x="10475595" y="8630910"/>
          <a:ext cx="1270" cy="1425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115729</xdr:rowOff>
    </xdr:from>
    <xdr:ext cx="378565" cy="259045"/>
    <xdr:sp macro="" textlink="">
      <xdr:nvSpPr>
        <xdr:cNvPr id="349" name="農林水産業費最小値テキスト"/>
        <xdr:cNvSpPr txBox="1"/>
      </xdr:nvSpPr>
      <xdr:spPr>
        <a:xfrm>
          <a:off x="10528300" y="10059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111902</xdr:rowOff>
    </xdr:from>
    <xdr:to>
      <xdr:col>55</xdr:col>
      <xdr:colOff>88900</xdr:colOff>
      <xdr:row>58</xdr:row>
      <xdr:rowOff>111902</xdr:rowOff>
    </xdr:to>
    <xdr:cxnSp macro="">
      <xdr:nvCxnSpPr>
        <xdr:cNvPr id="350" name="直線コネクタ 349"/>
        <xdr:cNvCxnSpPr/>
      </xdr:nvCxnSpPr>
      <xdr:spPr>
        <a:xfrm>
          <a:off x="10388600" y="10056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5087</xdr:rowOff>
    </xdr:from>
    <xdr:ext cx="534377" cy="259045"/>
    <xdr:sp macro="" textlink="">
      <xdr:nvSpPr>
        <xdr:cNvPr id="351" name="農林水産業費最大値テキスト"/>
        <xdr:cNvSpPr txBox="1"/>
      </xdr:nvSpPr>
      <xdr:spPr>
        <a:xfrm>
          <a:off x="10528300" y="8406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58410</xdr:rowOff>
    </xdr:from>
    <xdr:to>
      <xdr:col>55</xdr:col>
      <xdr:colOff>88900</xdr:colOff>
      <xdr:row>50</xdr:row>
      <xdr:rowOff>58410</xdr:rowOff>
    </xdr:to>
    <xdr:cxnSp macro="">
      <xdr:nvCxnSpPr>
        <xdr:cNvPr id="352" name="直線コネクタ 351"/>
        <xdr:cNvCxnSpPr/>
      </xdr:nvCxnSpPr>
      <xdr:spPr>
        <a:xfrm>
          <a:off x="10388600" y="863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60422</xdr:rowOff>
    </xdr:from>
    <xdr:to>
      <xdr:col>55</xdr:col>
      <xdr:colOff>0</xdr:colOff>
      <xdr:row>58</xdr:row>
      <xdr:rowOff>85202</xdr:rowOff>
    </xdr:to>
    <xdr:cxnSp macro="">
      <xdr:nvCxnSpPr>
        <xdr:cNvPr id="353" name="直線コネクタ 352"/>
        <xdr:cNvCxnSpPr/>
      </xdr:nvCxnSpPr>
      <xdr:spPr>
        <a:xfrm flipV="1">
          <a:off x="9639300" y="10004522"/>
          <a:ext cx="838200" cy="2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4426</xdr:rowOff>
    </xdr:from>
    <xdr:ext cx="469744" cy="259045"/>
    <xdr:sp macro="" textlink="">
      <xdr:nvSpPr>
        <xdr:cNvPr id="354" name="農林水産業費平均値テキスト"/>
        <xdr:cNvSpPr txBox="1"/>
      </xdr:nvSpPr>
      <xdr:spPr>
        <a:xfrm>
          <a:off x="10528300" y="96056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152999</xdr:rowOff>
    </xdr:from>
    <xdr:to>
      <xdr:col>55</xdr:col>
      <xdr:colOff>50800</xdr:colOff>
      <xdr:row>57</xdr:row>
      <xdr:rowOff>83149</xdr:rowOff>
    </xdr:to>
    <xdr:sp macro="" textlink="">
      <xdr:nvSpPr>
        <xdr:cNvPr id="355" name="フローチャート: 判断 354"/>
        <xdr:cNvSpPr/>
      </xdr:nvSpPr>
      <xdr:spPr>
        <a:xfrm>
          <a:off x="10426700" y="975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85202</xdr:rowOff>
    </xdr:from>
    <xdr:to>
      <xdr:col>50</xdr:col>
      <xdr:colOff>114300</xdr:colOff>
      <xdr:row>58</xdr:row>
      <xdr:rowOff>88677</xdr:rowOff>
    </xdr:to>
    <xdr:cxnSp macro="">
      <xdr:nvCxnSpPr>
        <xdr:cNvPr id="356" name="直線コネクタ 355"/>
        <xdr:cNvCxnSpPr/>
      </xdr:nvCxnSpPr>
      <xdr:spPr>
        <a:xfrm flipV="1">
          <a:off x="8750300" y="10029302"/>
          <a:ext cx="889000" cy="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1667</xdr:rowOff>
    </xdr:from>
    <xdr:to>
      <xdr:col>50</xdr:col>
      <xdr:colOff>165100</xdr:colOff>
      <xdr:row>57</xdr:row>
      <xdr:rowOff>103267</xdr:rowOff>
    </xdr:to>
    <xdr:sp macro="" textlink="">
      <xdr:nvSpPr>
        <xdr:cNvPr id="357" name="フローチャート: 判断 356"/>
        <xdr:cNvSpPr/>
      </xdr:nvSpPr>
      <xdr:spPr>
        <a:xfrm>
          <a:off x="9588500" y="977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119794</xdr:rowOff>
    </xdr:from>
    <xdr:ext cx="469744" cy="259045"/>
    <xdr:sp macro="" textlink="">
      <xdr:nvSpPr>
        <xdr:cNvPr id="358" name="テキスト ボックス 357"/>
        <xdr:cNvSpPr txBox="1"/>
      </xdr:nvSpPr>
      <xdr:spPr>
        <a:xfrm>
          <a:off x="9404428" y="9549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88677</xdr:rowOff>
    </xdr:from>
    <xdr:to>
      <xdr:col>45</xdr:col>
      <xdr:colOff>177800</xdr:colOff>
      <xdr:row>58</xdr:row>
      <xdr:rowOff>96541</xdr:rowOff>
    </xdr:to>
    <xdr:cxnSp macro="">
      <xdr:nvCxnSpPr>
        <xdr:cNvPr id="359" name="直線コネクタ 358"/>
        <xdr:cNvCxnSpPr/>
      </xdr:nvCxnSpPr>
      <xdr:spPr>
        <a:xfrm flipV="1">
          <a:off x="7861300" y="10032777"/>
          <a:ext cx="889000" cy="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45924</xdr:rowOff>
    </xdr:from>
    <xdr:to>
      <xdr:col>46</xdr:col>
      <xdr:colOff>38100</xdr:colOff>
      <xdr:row>55</xdr:row>
      <xdr:rowOff>147524</xdr:rowOff>
    </xdr:to>
    <xdr:sp macro="" textlink="">
      <xdr:nvSpPr>
        <xdr:cNvPr id="360" name="フローチャート: 判断 359"/>
        <xdr:cNvSpPr/>
      </xdr:nvSpPr>
      <xdr:spPr>
        <a:xfrm>
          <a:off x="8699500" y="947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53</xdr:row>
      <xdr:rowOff>164051</xdr:rowOff>
    </xdr:from>
    <xdr:ext cx="469744" cy="259045"/>
    <xdr:sp macro="" textlink="">
      <xdr:nvSpPr>
        <xdr:cNvPr id="361" name="テキスト ボックス 360"/>
        <xdr:cNvSpPr txBox="1"/>
      </xdr:nvSpPr>
      <xdr:spPr>
        <a:xfrm>
          <a:off x="8515428" y="9250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96541</xdr:rowOff>
    </xdr:from>
    <xdr:to>
      <xdr:col>41</xdr:col>
      <xdr:colOff>50800</xdr:colOff>
      <xdr:row>58</xdr:row>
      <xdr:rowOff>100747</xdr:rowOff>
    </xdr:to>
    <xdr:cxnSp macro="">
      <xdr:nvCxnSpPr>
        <xdr:cNvPr id="362" name="直線コネクタ 361"/>
        <xdr:cNvCxnSpPr/>
      </xdr:nvCxnSpPr>
      <xdr:spPr>
        <a:xfrm flipV="1">
          <a:off x="6972300" y="10040641"/>
          <a:ext cx="889000" cy="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133431</xdr:rowOff>
    </xdr:from>
    <xdr:to>
      <xdr:col>41</xdr:col>
      <xdr:colOff>101600</xdr:colOff>
      <xdr:row>56</xdr:row>
      <xdr:rowOff>63581</xdr:rowOff>
    </xdr:to>
    <xdr:sp macro="" textlink="">
      <xdr:nvSpPr>
        <xdr:cNvPr id="363" name="フローチャート: 判断 362"/>
        <xdr:cNvSpPr/>
      </xdr:nvSpPr>
      <xdr:spPr>
        <a:xfrm>
          <a:off x="7810500" y="956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80108</xdr:rowOff>
    </xdr:from>
    <xdr:ext cx="469744" cy="259045"/>
    <xdr:sp macro="" textlink="">
      <xdr:nvSpPr>
        <xdr:cNvPr id="364" name="テキスト ボックス 363"/>
        <xdr:cNvSpPr txBox="1"/>
      </xdr:nvSpPr>
      <xdr:spPr>
        <a:xfrm>
          <a:off x="7626428" y="933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81493</xdr:rowOff>
    </xdr:from>
    <xdr:to>
      <xdr:col>36</xdr:col>
      <xdr:colOff>165100</xdr:colOff>
      <xdr:row>56</xdr:row>
      <xdr:rowOff>11643</xdr:rowOff>
    </xdr:to>
    <xdr:sp macro="" textlink="">
      <xdr:nvSpPr>
        <xdr:cNvPr id="365" name="フローチャート: 判断 364"/>
        <xdr:cNvSpPr/>
      </xdr:nvSpPr>
      <xdr:spPr>
        <a:xfrm>
          <a:off x="6921500" y="9511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28170</xdr:rowOff>
    </xdr:from>
    <xdr:ext cx="469744" cy="259045"/>
    <xdr:sp macro="" textlink="">
      <xdr:nvSpPr>
        <xdr:cNvPr id="366" name="テキスト ボックス 365"/>
        <xdr:cNvSpPr txBox="1"/>
      </xdr:nvSpPr>
      <xdr:spPr>
        <a:xfrm>
          <a:off x="6737428" y="9286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9622</xdr:rowOff>
    </xdr:from>
    <xdr:to>
      <xdr:col>55</xdr:col>
      <xdr:colOff>50800</xdr:colOff>
      <xdr:row>58</xdr:row>
      <xdr:rowOff>111222</xdr:rowOff>
    </xdr:to>
    <xdr:sp macro="" textlink="">
      <xdr:nvSpPr>
        <xdr:cNvPr id="372" name="楕円 371"/>
        <xdr:cNvSpPr/>
      </xdr:nvSpPr>
      <xdr:spPr>
        <a:xfrm>
          <a:off x="10426700" y="995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95999</xdr:rowOff>
    </xdr:from>
    <xdr:ext cx="378565" cy="259045"/>
    <xdr:sp macro="" textlink="">
      <xdr:nvSpPr>
        <xdr:cNvPr id="373" name="農林水産業費該当値テキスト"/>
        <xdr:cNvSpPr txBox="1"/>
      </xdr:nvSpPr>
      <xdr:spPr>
        <a:xfrm>
          <a:off x="10528300" y="9868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34402</xdr:rowOff>
    </xdr:from>
    <xdr:to>
      <xdr:col>50</xdr:col>
      <xdr:colOff>165100</xdr:colOff>
      <xdr:row>58</xdr:row>
      <xdr:rowOff>136002</xdr:rowOff>
    </xdr:to>
    <xdr:sp macro="" textlink="">
      <xdr:nvSpPr>
        <xdr:cNvPr id="374" name="楕円 373"/>
        <xdr:cNvSpPr/>
      </xdr:nvSpPr>
      <xdr:spPr>
        <a:xfrm>
          <a:off x="9588500" y="997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127129</xdr:rowOff>
    </xdr:from>
    <xdr:ext cx="378565" cy="259045"/>
    <xdr:sp macro="" textlink="">
      <xdr:nvSpPr>
        <xdr:cNvPr id="375" name="テキスト ボックス 374"/>
        <xdr:cNvSpPr txBox="1"/>
      </xdr:nvSpPr>
      <xdr:spPr>
        <a:xfrm>
          <a:off x="9450017" y="10071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37877</xdr:rowOff>
    </xdr:from>
    <xdr:to>
      <xdr:col>46</xdr:col>
      <xdr:colOff>38100</xdr:colOff>
      <xdr:row>58</xdr:row>
      <xdr:rowOff>139477</xdr:rowOff>
    </xdr:to>
    <xdr:sp macro="" textlink="">
      <xdr:nvSpPr>
        <xdr:cNvPr id="376" name="楕円 375"/>
        <xdr:cNvSpPr/>
      </xdr:nvSpPr>
      <xdr:spPr>
        <a:xfrm>
          <a:off x="8699500" y="998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130604</xdr:rowOff>
    </xdr:from>
    <xdr:ext cx="378565" cy="259045"/>
    <xdr:sp macro="" textlink="">
      <xdr:nvSpPr>
        <xdr:cNvPr id="377" name="テキスト ボックス 376"/>
        <xdr:cNvSpPr txBox="1"/>
      </xdr:nvSpPr>
      <xdr:spPr>
        <a:xfrm>
          <a:off x="8561017" y="10074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45741</xdr:rowOff>
    </xdr:from>
    <xdr:to>
      <xdr:col>41</xdr:col>
      <xdr:colOff>101600</xdr:colOff>
      <xdr:row>58</xdr:row>
      <xdr:rowOff>147341</xdr:rowOff>
    </xdr:to>
    <xdr:sp macro="" textlink="">
      <xdr:nvSpPr>
        <xdr:cNvPr id="378" name="楕円 377"/>
        <xdr:cNvSpPr/>
      </xdr:nvSpPr>
      <xdr:spPr>
        <a:xfrm>
          <a:off x="7810500" y="9989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138468</xdr:rowOff>
    </xdr:from>
    <xdr:ext cx="378565" cy="259045"/>
    <xdr:sp macro="" textlink="">
      <xdr:nvSpPr>
        <xdr:cNvPr id="379" name="テキスト ボックス 378"/>
        <xdr:cNvSpPr txBox="1"/>
      </xdr:nvSpPr>
      <xdr:spPr>
        <a:xfrm>
          <a:off x="7672017" y="100825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49947</xdr:rowOff>
    </xdr:from>
    <xdr:to>
      <xdr:col>36</xdr:col>
      <xdr:colOff>165100</xdr:colOff>
      <xdr:row>58</xdr:row>
      <xdr:rowOff>151547</xdr:rowOff>
    </xdr:to>
    <xdr:sp macro="" textlink="">
      <xdr:nvSpPr>
        <xdr:cNvPr id="380" name="楕円 379"/>
        <xdr:cNvSpPr/>
      </xdr:nvSpPr>
      <xdr:spPr>
        <a:xfrm>
          <a:off x="6921500" y="9994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142674</xdr:rowOff>
    </xdr:from>
    <xdr:ext cx="378565" cy="259045"/>
    <xdr:sp macro="" textlink="">
      <xdr:nvSpPr>
        <xdr:cNvPr id="381" name="テキスト ボックス 380"/>
        <xdr:cNvSpPr txBox="1"/>
      </xdr:nvSpPr>
      <xdr:spPr>
        <a:xfrm>
          <a:off x="6783017" y="10086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15799</xdr:rowOff>
    </xdr:from>
    <xdr:to>
      <xdr:col>54</xdr:col>
      <xdr:colOff>189865</xdr:colOff>
      <xdr:row>78</xdr:row>
      <xdr:rowOff>99375</xdr:rowOff>
    </xdr:to>
    <xdr:cxnSp macro="">
      <xdr:nvCxnSpPr>
        <xdr:cNvPr id="403" name="直線コネクタ 402"/>
        <xdr:cNvCxnSpPr/>
      </xdr:nvCxnSpPr>
      <xdr:spPr>
        <a:xfrm flipV="1">
          <a:off x="10475595" y="12017299"/>
          <a:ext cx="1270" cy="1455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103202</xdr:rowOff>
    </xdr:from>
    <xdr:ext cx="378565" cy="259045"/>
    <xdr:sp macro="" textlink="">
      <xdr:nvSpPr>
        <xdr:cNvPr id="404" name="商工費最小値テキスト"/>
        <xdr:cNvSpPr txBox="1"/>
      </xdr:nvSpPr>
      <xdr:spPr>
        <a:xfrm>
          <a:off x="10528300" y="13476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99375</xdr:rowOff>
    </xdr:from>
    <xdr:to>
      <xdr:col>55</xdr:col>
      <xdr:colOff>88900</xdr:colOff>
      <xdr:row>78</xdr:row>
      <xdr:rowOff>99375</xdr:rowOff>
    </xdr:to>
    <xdr:cxnSp macro="">
      <xdr:nvCxnSpPr>
        <xdr:cNvPr id="405" name="直線コネクタ 404"/>
        <xdr:cNvCxnSpPr/>
      </xdr:nvCxnSpPr>
      <xdr:spPr>
        <a:xfrm>
          <a:off x="10388600" y="1347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133926</xdr:rowOff>
    </xdr:from>
    <xdr:ext cx="534377" cy="259045"/>
    <xdr:sp macro="" textlink="">
      <xdr:nvSpPr>
        <xdr:cNvPr id="406" name="商工費最大値テキスト"/>
        <xdr:cNvSpPr txBox="1"/>
      </xdr:nvSpPr>
      <xdr:spPr>
        <a:xfrm>
          <a:off x="10528300" y="1179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15799</xdr:rowOff>
    </xdr:from>
    <xdr:to>
      <xdr:col>55</xdr:col>
      <xdr:colOff>88900</xdr:colOff>
      <xdr:row>70</xdr:row>
      <xdr:rowOff>15799</xdr:rowOff>
    </xdr:to>
    <xdr:cxnSp macro="">
      <xdr:nvCxnSpPr>
        <xdr:cNvPr id="407" name="直線コネクタ 406"/>
        <xdr:cNvCxnSpPr/>
      </xdr:nvCxnSpPr>
      <xdr:spPr>
        <a:xfrm>
          <a:off x="10388600" y="1201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98552</xdr:rowOff>
    </xdr:from>
    <xdr:to>
      <xdr:col>55</xdr:col>
      <xdr:colOff>0</xdr:colOff>
      <xdr:row>78</xdr:row>
      <xdr:rowOff>99375</xdr:rowOff>
    </xdr:to>
    <xdr:cxnSp macro="">
      <xdr:nvCxnSpPr>
        <xdr:cNvPr id="408" name="直線コネクタ 407"/>
        <xdr:cNvCxnSpPr/>
      </xdr:nvCxnSpPr>
      <xdr:spPr>
        <a:xfrm>
          <a:off x="9639300" y="13471652"/>
          <a:ext cx="8382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49734</xdr:rowOff>
    </xdr:from>
    <xdr:ext cx="469744" cy="259045"/>
    <xdr:sp macro="" textlink="">
      <xdr:nvSpPr>
        <xdr:cNvPr id="409" name="商工費平均値テキスト"/>
        <xdr:cNvSpPr txBox="1"/>
      </xdr:nvSpPr>
      <xdr:spPr>
        <a:xfrm>
          <a:off x="10528300" y="13079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26857</xdr:rowOff>
    </xdr:from>
    <xdr:to>
      <xdr:col>55</xdr:col>
      <xdr:colOff>50800</xdr:colOff>
      <xdr:row>77</xdr:row>
      <xdr:rowOff>128457</xdr:rowOff>
    </xdr:to>
    <xdr:sp macro="" textlink="">
      <xdr:nvSpPr>
        <xdr:cNvPr id="410" name="フローチャート: 判断 409"/>
        <xdr:cNvSpPr/>
      </xdr:nvSpPr>
      <xdr:spPr>
        <a:xfrm>
          <a:off x="10426700" y="1322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73864</xdr:rowOff>
    </xdr:from>
    <xdr:to>
      <xdr:col>50</xdr:col>
      <xdr:colOff>114300</xdr:colOff>
      <xdr:row>78</xdr:row>
      <xdr:rowOff>98552</xdr:rowOff>
    </xdr:to>
    <xdr:cxnSp macro="">
      <xdr:nvCxnSpPr>
        <xdr:cNvPr id="411" name="直線コネクタ 410"/>
        <xdr:cNvCxnSpPr/>
      </xdr:nvCxnSpPr>
      <xdr:spPr>
        <a:xfrm>
          <a:off x="8750300" y="13446964"/>
          <a:ext cx="889000" cy="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22881</xdr:rowOff>
    </xdr:from>
    <xdr:to>
      <xdr:col>50</xdr:col>
      <xdr:colOff>165100</xdr:colOff>
      <xdr:row>77</xdr:row>
      <xdr:rowOff>124481</xdr:rowOff>
    </xdr:to>
    <xdr:sp macro="" textlink="">
      <xdr:nvSpPr>
        <xdr:cNvPr id="412" name="フローチャート: 判断 411"/>
        <xdr:cNvSpPr/>
      </xdr:nvSpPr>
      <xdr:spPr>
        <a:xfrm>
          <a:off x="9588500" y="1322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141008</xdr:rowOff>
    </xdr:from>
    <xdr:ext cx="469744" cy="259045"/>
    <xdr:sp macro="" textlink="">
      <xdr:nvSpPr>
        <xdr:cNvPr id="413" name="テキスト ボックス 412"/>
        <xdr:cNvSpPr txBox="1"/>
      </xdr:nvSpPr>
      <xdr:spPr>
        <a:xfrm>
          <a:off x="9404428" y="1299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73864</xdr:rowOff>
    </xdr:from>
    <xdr:to>
      <xdr:col>45</xdr:col>
      <xdr:colOff>177800</xdr:colOff>
      <xdr:row>78</xdr:row>
      <xdr:rowOff>98735</xdr:rowOff>
    </xdr:to>
    <xdr:cxnSp macro="">
      <xdr:nvCxnSpPr>
        <xdr:cNvPr id="414" name="直線コネクタ 413"/>
        <xdr:cNvCxnSpPr/>
      </xdr:nvCxnSpPr>
      <xdr:spPr>
        <a:xfrm flipV="1">
          <a:off x="7861300" y="13446964"/>
          <a:ext cx="889000" cy="24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151947</xdr:rowOff>
    </xdr:from>
    <xdr:to>
      <xdr:col>46</xdr:col>
      <xdr:colOff>38100</xdr:colOff>
      <xdr:row>76</xdr:row>
      <xdr:rowOff>82097</xdr:rowOff>
    </xdr:to>
    <xdr:sp macro="" textlink="">
      <xdr:nvSpPr>
        <xdr:cNvPr id="415" name="フローチャート: 判断 414"/>
        <xdr:cNvSpPr/>
      </xdr:nvSpPr>
      <xdr:spPr>
        <a:xfrm>
          <a:off x="8699500" y="13010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98625</xdr:rowOff>
    </xdr:from>
    <xdr:ext cx="469744" cy="259045"/>
    <xdr:sp macro="" textlink="">
      <xdr:nvSpPr>
        <xdr:cNvPr id="416" name="テキスト ボックス 415"/>
        <xdr:cNvSpPr txBox="1"/>
      </xdr:nvSpPr>
      <xdr:spPr>
        <a:xfrm>
          <a:off x="8515428" y="1278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98735</xdr:rowOff>
    </xdr:from>
    <xdr:to>
      <xdr:col>41</xdr:col>
      <xdr:colOff>50800</xdr:colOff>
      <xdr:row>78</xdr:row>
      <xdr:rowOff>99237</xdr:rowOff>
    </xdr:to>
    <xdr:cxnSp macro="">
      <xdr:nvCxnSpPr>
        <xdr:cNvPr id="417" name="直線コネクタ 416"/>
        <xdr:cNvCxnSpPr/>
      </xdr:nvCxnSpPr>
      <xdr:spPr>
        <a:xfrm flipV="1">
          <a:off x="6972300" y="13471835"/>
          <a:ext cx="889000" cy="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50952</xdr:rowOff>
    </xdr:from>
    <xdr:to>
      <xdr:col>41</xdr:col>
      <xdr:colOff>101600</xdr:colOff>
      <xdr:row>76</xdr:row>
      <xdr:rowOff>152552</xdr:rowOff>
    </xdr:to>
    <xdr:sp macro="" textlink="">
      <xdr:nvSpPr>
        <xdr:cNvPr id="418" name="フローチャート: 判断 417"/>
        <xdr:cNvSpPr/>
      </xdr:nvSpPr>
      <xdr:spPr>
        <a:xfrm>
          <a:off x="7810500" y="1308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169080</xdr:rowOff>
    </xdr:from>
    <xdr:ext cx="469744" cy="259045"/>
    <xdr:sp macro="" textlink="">
      <xdr:nvSpPr>
        <xdr:cNvPr id="419" name="テキスト ボックス 418"/>
        <xdr:cNvSpPr txBox="1"/>
      </xdr:nvSpPr>
      <xdr:spPr>
        <a:xfrm>
          <a:off x="7626428" y="1285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65401</xdr:rowOff>
    </xdr:from>
    <xdr:to>
      <xdr:col>36</xdr:col>
      <xdr:colOff>165100</xdr:colOff>
      <xdr:row>76</xdr:row>
      <xdr:rowOff>167001</xdr:rowOff>
    </xdr:to>
    <xdr:sp macro="" textlink="">
      <xdr:nvSpPr>
        <xdr:cNvPr id="420" name="フローチャート: 判断 419"/>
        <xdr:cNvSpPr/>
      </xdr:nvSpPr>
      <xdr:spPr>
        <a:xfrm>
          <a:off x="6921500" y="1309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12077</xdr:rowOff>
    </xdr:from>
    <xdr:ext cx="469744" cy="259045"/>
    <xdr:sp macro="" textlink="">
      <xdr:nvSpPr>
        <xdr:cNvPr id="421" name="テキスト ボックス 420"/>
        <xdr:cNvSpPr txBox="1"/>
      </xdr:nvSpPr>
      <xdr:spPr>
        <a:xfrm>
          <a:off x="6737428" y="1287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48575</xdr:rowOff>
    </xdr:from>
    <xdr:to>
      <xdr:col>55</xdr:col>
      <xdr:colOff>50800</xdr:colOff>
      <xdr:row>78</xdr:row>
      <xdr:rowOff>150175</xdr:rowOff>
    </xdr:to>
    <xdr:sp macro="" textlink="">
      <xdr:nvSpPr>
        <xdr:cNvPr id="427" name="楕円 426"/>
        <xdr:cNvSpPr/>
      </xdr:nvSpPr>
      <xdr:spPr>
        <a:xfrm>
          <a:off x="10426700" y="1342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134952</xdr:rowOff>
    </xdr:from>
    <xdr:ext cx="378565" cy="259045"/>
    <xdr:sp macro="" textlink="">
      <xdr:nvSpPr>
        <xdr:cNvPr id="428" name="商工費該当値テキスト"/>
        <xdr:cNvSpPr txBox="1"/>
      </xdr:nvSpPr>
      <xdr:spPr>
        <a:xfrm>
          <a:off x="10528300" y="13336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47752</xdr:rowOff>
    </xdr:from>
    <xdr:to>
      <xdr:col>50</xdr:col>
      <xdr:colOff>165100</xdr:colOff>
      <xdr:row>78</xdr:row>
      <xdr:rowOff>149352</xdr:rowOff>
    </xdr:to>
    <xdr:sp macro="" textlink="">
      <xdr:nvSpPr>
        <xdr:cNvPr id="429" name="楕円 428"/>
        <xdr:cNvSpPr/>
      </xdr:nvSpPr>
      <xdr:spPr>
        <a:xfrm>
          <a:off x="9588500" y="1342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78</xdr:row>
      <xdr:rowOff>140479</xdr:rowOff>
    </xdr:from>
    <xdr:ext cx="378565" cy="259045"/>
    <xdr:sp macro="" textlink="">
      <xdr:nvSpPr>
        <xdr:cNvPr id="430" name="テキスト ボックス 429"/>
        <xdr:cNvSpPr txBox="1"/>
      </xdr:nvSpPr>
      <xdr:spPr>
        <a:xfrm>
          <a:off x="9450017" y="13513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23064</xdr:rowOff>
    </xdr:from>
    <xdr:to>
      <xdr:col>46</xdr:col>
      <xdr:colOff>38100</xdr:colOff>
      <xdr:row>78</xdr:row>
      <xdr:rowOff>124664</xdr:rowOff>
    </xdr:to>
    <xdr:sp macro="" textlink="">
      <xdr:nvSpPr>
        <xdr:cNvPr id="431" name="楕円 430"/>
        <xdr:cNvSpPr/>
      </xdr:nvSpPr>
      <xdr:spPr>
        <a:xfrm>
          <a:off x="8699500" y="1339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115791</xdr:rowOff>
    </xdr:from>
    <xdr:ext cx="469744" cy="259045"/>
    <xdr:sp macro="" textlink="">
      <xdr:nvSpPr>
        <xdr:cNvPr id="432" name="テキスト ボックス 431"/>
        <xdr:cNvSpPr txBox="1"/>
      </xdr:nvSpPr>
      <xdr:spPr>
        <a:xfrm>
          <a:off x="8515428" y="13488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47935</xdr:rowOff>
    </xdr:from>
    <xdr:to>
      <xdr:col>41</xdr:col>
      <xdr:colOff>101600</xdr:colOff>
      <xdr:row>78</xdr:row>
      <xdr:rowOff>149535</xdr:rowOff>
    </xdr:to>
    <xdr:sp macro="" textlink="">
      <xdr:nvSpPr>
        <xdr:cNvPr id="433" name="楕円 432"/>
        <xdr:cNvSpPr/>
      </xdr:nvSpPr>
      <xdr:spPr>
        <a:xfrm>
          <a:off x="7810500" y="1342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78</xdr:row>
      <xdr:rowOff>140662</xdr:rowOff>
    </xdr:from>
    <xdr:ext cx="378565" cy="259045"/>
    <xdr:sp macro="" textlink="">
      <xdr:nvSpPr>
        <xdr:cNvPr id="434" name="テキスト ボックス 433"/>
        <xdr:cNvSpPr txBox="1"/>
      </xdr:nvSpPr>
      <xdr:spPr>
        <a:xfrm>
          <a:off x="7672017" y="135137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48437</xdr:rowOff>
    </xdr:from>
    <xdr:to>
      <xdr:col>36</xdr:col>
      <xdr:colOff>165100</xdr:colOff>
      <xdr:row>78</xdr:row>
      <xdr:rowOff>150037</xdr:rowOff>
    </xdr:to>
    <xdr:sp macro="" textlink="">
      <xdr:nvSpPr>
        <xdr:cNvPr id="435" name="楕円 434"/>
        <xdr:cNvSpPr/>
      </xdr:nvSpPr>
      <xdr:spPr>
        <a:xfrm>
          <a:off x="6921500" y="1342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78</xdr:row>
      <xdr:rowOff>141164</xdr:rowOff>
    </xdr:from>
    <xdr:ext cx="378565" cy="259045"/>
    <xdr:sp macro="" textlink="">
      <xdr:nvSpPr>
        <xdr:cNvPr id="436" name="テキスト ボックス 435"/>
        <xdr:cNvSpPr txBox="1"/>
      </xdr:nvSpPr>
      <xdr:spPr>
        <a:xfrm>
          <a:off x="6783017" y="13514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7" name="テキスト ボックス 446"/>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9" name="テキスト ボックス 448"/>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9" name="テキスト ボックス 458"/>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1" name="テキスト ボックス 46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121281</xdr:rowOff>
    </xdr:from>
    <xdr:to>
      <xdr:col>54</xdr:col>
      <xdr:colOff>189865</xdr:colOff>
      <xdr:row>99</xdr:row>
      <xdr:rowOff>159556</xdr:rowOff>
    </xdr:to>
    <xdr:cxnSp macro="">
      <xdr:nvCxnSpPr>
        <xdr:cNvPr id="463" name="直線コネクタ 462"/>
        <xdr:cNvCxnSpPr/>
      </xdr:nvCxnSpPr>
      <xdr:spPr>
        <a:xfrm flipV="1">
          <a:off x="10475595" y="15551781"/>
          <a:ext cx="1270" cy="1581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163383</xdr:rowOff>
    </xdr:from>
    <xdr:ext cx="534377" cy="259045"/>
    <xdr:sp macro="" textlink="">
      <xdr:nvSpPr>
        <xdr:cNvPr id="464" name="土木費最小値テキスト"/>
        <xdr:cNvSpPr txBox="1"/>
      </xdr:nvSpPr>
      <xdr:spPr>
        <a:xfrm>
          <a:off x="10528300" y="1713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159556</xdr:rowOff>
    </xdr:from>
    <xdr:to>
      <xdr:col>55</xdr:col>
      <xdr:colOff>88900</xdr:colOff>
      <xdr:row>99</xdr:row>
      <xdr:rowOff>159556</xdr:rowOff>
    </xdr:to>
    <xdr:cxnSp macro="">
      <xdr:nvCxnSpPr>
        <xdr:cNvPr id="465" name="直線コネクタ 464"/>
        <xdr:cNvCxnSpPr/>
      </xdr:nvCxnSpPr>
      <xdr:spPr>
        <a:xfrm>
          <a:off x="10388600" y="17133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67958</xdr:rowOff>
    </xdr:from>
    <xdr:ext cx="534377" cy="259045"/>
    <xdr:sp macro="" textlink="">
      <xdr:nvSpPr>
        <xdr:cNvPr id="466" name="土木費最大値テキスト"/>
        <xdr:cNvSpPr txBox="1"/>
      </xdr:nvSpPr>
      <xdr:spPr>
        <a:xfrm>
          <a:off x="10528300" y="15327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66,564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121281</xdr:rowOff>
    </xdr:from>
    <xdr:to>
      <xdr:col>55</xdr:col>
      <xdr:colOff>88900</xdr:colOff>
      <xdr:row>90</xdr:row>
      <xdr:rowOff>121281</xdr:rowOff>
    </xdr:to>
    <xdr:cxnSp macro="">
      <xdr:nvCxnSpPr>
        <xdr:cNvPr id="467" name="直線コネクタ 466"/>
        <xdr:cNvCxnSpPr/>
      </xdr:nvCxnSpPr>
      <xdr:spPr>
        <a:xfrm>
          <a:off x="10388600" y="15551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14067</xdr:rowOff>
    </xdr:from>
    <xdr:to>
      <xdr:col>55</xdr:col>
      <xdr:colOff>0</xdr:colOff>
      <xdr:row>99</xdr:row>
      <xdr:rowOff>38822</xdr:rowOff>
    </xdr:to>
    <xdr:cxnSp macro="">
      <xdr:nvCxnSpPr>
        <xdr:cNvPr id="468" name="直線コネクタ 467"/>
        <xdr:cNvCxnSpPr/>
      </xdr:nvCxnSpPr>
      <xdr:spPr>
        <a:xfrm>
          <a:off x="9639300" y="16987617"/>
          <a:ext cx="838200" cy="2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71674</xdr:rowOff>
    </xdr:from>
    <xdr:ext cx="534377" cy="259045"/>
    <xdr:sp macro="" textlink="">
      <xdr:nvSpPr>
        <xdr:cNvPr id="469" name="土木費平均値テキスト"/>
        <xdr:cNvSpPr txBox="1"/>
      </xdr:nvSpPr>
      <xdr:spPr>
        <a:xfrm>
          <a:off x="10528300" y="16359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48797</xdr:rowOff>
    </xdr:from>
    <xdr:to>
      <xdr:col>55</xdr:col>
      <xdr:colOff>50800</xdr:colOff>
      <xdr:row>96</xdr:row>
      <xdr:rowOff>150397</xdr:rowOff>
    </xdr:to>
    <xdr:sp macro="" textlink="">
      <xdr:nvSpPr>
        <xdr:cNvPr id="470" name="フローチャート: 判断 469"/>
        <xdr:cNvSpPr/>
      </xdr:nvSpPr>
      <xdr:spPr>
        <a:xfrm>
          <a:off x="10426700" y="1650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96560</xdr:rowOff>
    </xdr:from>
    <xdr:to>
      <xdr:col>50</xdr:col>
      <xdr:colOff>114300</xdr:colOff>
      <xdr:row>99</xdr:row>
      <xdr:rowOff>14067</xdr:rowOff>
    </xdr:to>
    <xdr:cxnSp macro="">
      <xdr:nvCxnSpPr>
        <xdr:cNvPr id="471" name="直線コネクタ 470"/>
        <xdr:cNvCxnSpPr/>
      </xdr:nvCxnSpPr>
      <xdr:spPr>
        <a:xfrm>
          <a:off x="8750300" y="16898660"/>
          <a:ext cx="889000" cy="8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32632</xdr:rowOff>
    </xdr:from>
    <xdr:to>
      <xdr:col>50</xdr:col>
      <xdr:colOff>165100</xdr:colOff>
      <xdr:row>96</xdr:row>
      <xdr:rowOff>134232</xdr:rowOff>
    </xdr:to>
    <xdr:sp macro="" textlink="">
      <xdr:nvSpPr>
        <xdr:cNvPr id="472" name="フローチャート: 判断 471"/>
        <xdr:cNvSpPr/>
      </xdr:nvSpPr>
      <xdr:spPr>
        <a:xfrm>
          <a:off x="9588500" y="164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150759</xdr:rowOff>
    </xdr:from>
    <xdr:ext cx="534377" cy="259045"/>
    <xdr:sp macro="" textlink="">
      <xdr:nvSpPr>
        <xdr:cNvPr id="473" name="テキスト ボックス 472"/>
        <xdr:cNvSpPr txBox="1"/>
      </xdr:nvSpPr>
      <xdr:spPr>
        <a:xfrm>
          <a:off x="9372111" y="162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96560</xdr:rowOff>
    </xdr:from>
    <xdr:to>
      <xdr:col>45</xdr:col>
      <xdr:colOff>177800</xdr:colOff>
      <xdr:row>99</xdr:row>
      <xdr:rowOff>60311</xdr:rowOff>
    </xdr:to>
    <xdr:cxnSp macro="">
      <xdr:nvCxnSpPr>
        <xdr:cNvPr id="474" name="直線コネクタ 473"/>
        <xdr:cNvCxnSpPr/>
      </xdr:nvCxnSpPr>
      <xdr:spPr>
        <a:xfrm flipV="1">
          <a:off x="7861300" y="16898660"/>
          <a:ext cx="889000" cy="135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147455</xdr:rowOff>
    </xdr:from>
    <xdr:to>
      <xdr:col>46</xdr:col>
      <xdr:colOff>38100</xdr:colOff>
      <xdr:row>96</xdr:row>
      <xdr:rowOff>77605</xdr:rowOff>
    </xdr:to>
    <xdr:sp macro="" textlink="">
      <xdr:nvSpPr>
        <xdr:cNvPr id="475" name="フローチャート: 判断 474"/>
        <xdr:cNvSpPr/>
      </xdr:nvSpPr>
      <xdr:spPr>
        <a:xfrm>
          <a:off x="8699500" y="1643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94132</xdr:rowOff>
    </xdr:from>
    <xdr:ext cx="534377" cy="259045"/>
    <xdr:sp macro="" textlink="">
      <xdr:nvSpPr>
        <xdr:cNvPr id="476" name="テキスト ボックス 475"/>
        <xdr:cNvSpPr txBox="1"/>
      </xdr:nvSpPr>
      <xdr:spPr>
        <a:xfrm>
          <a:off x="8483111" y="1621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33596</xdr:rowOff>
    </xdr:from>
    <xdr:to>
      <xdr:col>41</xdr:col>
      <xdr:colOff>50800</xdr:colOff>
      <xdr:row>99</xdr:row>
      <xdr:rowOff>60311</xdr:rowOff>
    </xdr:to>
    <xdr:cxnSp macro="">
      <xdr:nvCxnSpPr>
        <xdr:cNvPr id="477" name="直線コネクタ 476"/>
        <xdr:cNvCxnSpPr/>
      </xdr:nvCxnSpPr>
      <xdr:spPr>
        <a:xfrm>
          <a:off x="6972300" y="17007146"/>
          <a:ext cx="889000" cy="26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139779</xdr:rowOff>
    </xdr:from>
    <xdr:to>
      <xdr:col>41</xdr:col>
      <xdr:colOff>101600</xdr:colOff>
      <xdr:row>96</xdr:row>
      <xdr:rowOff>69929</xdr:rowOff>
    </xdr:to>
    <xdr:sp macro="" textlink="">
      <xdr:nvSpPr>
        <xdr:cNvPr id="478" name="フローチャート: 判断 477"/>
        <xdr:cNvSpPr/>
      </xdr:nvSpPr>
      <xdr:spPr>
        <a:xfrm>
          <a:off x="7810500" y="1642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86456</xdr:rowOff>
    </xdr:from>
    <xdr:ext cx="534377" cy="259045"/>
    <xdr:sp macro="" textlink="">
      <xdr:nvSpPr>
        <xdr:cNvPr id="479" name="テキスト ボックス 478"/>
        <xdr:cNvSpPr txBox="1"/>
      </xdr:nvSpPr>
      <xdr:spPr>
        <a:xfrm>
          <a:off x="7594111" y="16202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93439</xdr:rowOff>
    </xdr:from>
    <xdr:to>
      <xdr:col>36</xdr:col>
      <xdr:colOff>165100</xdr:colOff>
      <xdr:row>96</xdr:row>
      <xdr:rowOff>23589</xdr:rowOff>
    </xdr:to>
    <xdr:sp macro="" textlink="">
      <xdr:nvSpPr>
        <xdr:cNvPr id="480" name="フローチャート: 判断 479"/>
        <xdr:cNvSpPr/>
      </xdr:nvSpPr>
      <xdr:spPr>
        <a:xfrm>
          <a:off x="6921500" y="163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40116</xdr:rowOff>
    </xdr:from>
    <xdr:ext cx="534377" cy="259045"/>
    <xdr:sp macro="" textlink="">
      <xdr:nvSpPr>
        <xdr:cNvPr id="481" name="テキスト ボックス 480"/>
        <xdr:cNvSpPr txBox="1"/>
      </xdr:nvSpPr>
      <xdr:spPr>
        <a:xfrm>
          <a:off x="6705111" y="1615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159472</xdr:rowOff>
    </xdr:from>
    <xdr:to>
      <xdr:col>55</xdr:col>
      <xdr:colOff>50800</xdr:colOff>
      <xdr:row>99</xdr:row>
      <xdr:rowOff>89622</xdr:rowOff>
    </xdr:to>
    <xdr:sp macro="" textlink="">
      <xdr:nvSpPr>
        <xdr:cNvPr id="487" name="楕円 486"/>
        <xdr:cNvSpPr/>
      </xdr:nvSpPr>
      <xdr:spPr>
        <a:xfrm>
          <a:off x="10426700" y="1696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74399</xdr:rowOff>
    </xdr:from>
    <xdr:ext cx="534377" cy="259045"/>
    <xdr:sp macro="" textlink="">
      <xdr:nvSpPr>
        <xdr:cNvPr id="488" name="土木費該当値テキスト"/>
        <xdr:cNvSpPr txBox="1"/>
      </xdr:nvSpPr>
      <xdr:spPr>
        <a:xfrm>
          <a:off x="10528300" y="1687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134717</xdr:rowOff>
    </xdr:from>
    <xdr:to>
      <xdr:col>50</xdr:col>
      <xdr:colOff>165100</xdr:colOff>
      <xdr:row>99</xdr:row>
      <xdr:rowOff>64867</xdr:rowOff>
    </xdr:to>
    <xdr:sp macro="" textlink="">
      <xdr:nvSpPr>
        <xdr:cNvPr id="489" name="楕円 488"/>
        <xdr:cNvSpPr/>
      </xdr:nvSpPr>
      <xdr:spPr>
        <a:xfrm>
          <a:off x="9588500" y="1693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55994</xdr:rowOff>
    </xdr:from>
    <xdr:ext cx="534377" cy="259045"/>
    <xdr:sp macro="" textlink="">
      <xdr:nvSpPr>
        <xdr:cNvPr id="490" name="テキスト ボックス 489"/>
        <xdr:cNvSpPr txBox="1"/>
      </xdr:nvSpPr>
      <xdr:spPr>
        <a:xfrm>
          <a:off x="9372111" y="1702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45760</xdr:rowOff>
    </xdr:from>
    <xdr:to>
      <xdr:col>46</xdr:col>
      <xdr:colOff>38100</xdr:colOff>
      <xdr:row>98</xdr:row>
      <xdr:rowOff>147360</xdr:rowOff>
    </xdr:to>
    <xdr:sp macro="" textlink="">
      <xdr:nvSpPr>
        <xdr:cNvPr id="491" name="楕円 490"/>
        <xdr:cNvSpPr/>
      </xdr:nvSpPr>
      <xdr:spPr>
        <a:xfrm>
          <a:off x="8699500" y="168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138487</xdr:rowOff>
    </xdr:from>
    <xdr:ext cx="534377" cy="259045"/>
    <xdr:sp macro="" textlink="">
      <xdr:nvSpPr>
        <xdr:cNvPr id="492" name="テキスト ボックス 491"/>
        <xdr:cNvSpPr txBox="1"/>
      </xdr:nvSpPr>
      <xdr:spPr>
        <a:xfrm>
          <a:off x="8483111" y="16940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9511</xdr:rowOff>
    </xdr:from>
    <xdr:to>
      <xdr:col>41</xdr:col>
      <xdr:colOff>101600</xdr:colOff>
      <xdr:row>99</xdr:row>
      <xdr:rowOff>111111</xdr:rowOff>
    </xdr:to>
    <xdr:sp macro="" textlink="">
      <xdr:nvSpPr>
        <xdr:cNvPr id="493" name="楕円 492"/>
        <xdr:cNvSpPr/>
      </xdr:nvSpPr>
      <xdr:spPr>
        <a:xfrm>
          <a:off x="7810500" y="1698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102238</xdr:rowOff>
    </xdr:from>
    <xdr:ext cx="534377" cy="259045"/>
    <xdr:sp macro="" textlink="">
      <xdr:nvSpPr>
        <xdr:cNvPr id="494" name="テキスト ボックス 493"/>
        <xdr:cNvSpPr txBox="1"/>
      </xdr:nvSpPr>
      <xdr:spPr>
        <a:xfrm>
          <a:off x="7594111" y="17075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154246</xdr:rowOff>
    </xdr:from>
    <xdr:to>
      <xdr:col>36</xdr:col>
      <xdr:colOff>165100</xdr:colOff>
      <xdr:row>99</xdr:row>
      <xdr:rowOff>84396</xdr:rowOff>
    </xdr:to>
    <xdr:sp macro="" textlink="">
      <xdr:nvSpPr>
        <xdr:cNvPr id="495" name="楕円 494"/>
        <xdr:cNvSpPr/>
      </xdr:nvSpPr>
      <xdr:spPr>
        <a:xfrm>
          <a:off x="6921500" y="1695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75523</xdr:rowOff>
    </xdr:from>
    <xdr:ext cx="534377" cy="259045"/>
    <xdr:sp macro="" textlink="">
      <xdr:nvSpPr>
        <xdr:cNvPr id="496" name="テキスト ボックス 495"/>
        <xdr:cNvSpPr txBox="1"/>
      </xdr:nvSpPr>
      <xdr:spPr>
        <a:xfrm>
          <a:off x="6705111" y="1704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7" name="テキスト ボックス 50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8" name="直線コネクタ 50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9" name="テキスト ボックス 508"/>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0" name="直線コネクタ 50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1" name="テキスト ボックス 51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2" name="直線コネクタ 51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3" name="テキスト ボックス 51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4" name="直線コネクタ 51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5" name="テキスト ボックス 51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6" name="直線コネクタ 51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7" name="テキスト ボックス 51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8" name="直線コネクタ 51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9" name="テキスト ボックス 518"/>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15929</xdr:rowOff>
    </xdr:from>
    <xdr:to>
      <xdr:col>85</xdr:col>
      <xdr:colOff>126364</xdr:colOff>
      <xdr:row>39</xdr:row>
      <xdr:rowOff>53322</xdr:rowOff>
    </xdr:to>
    <xdr:cxnSp macro="">
      <xdr:nvCxnSpPr>
        <xdr:cNvPr id="523" name="直線コネクタ 522"/>
        <xdr:cNvCxnSpPr/>
      </xdr:nvCxnSpPr>
      <xdr:spPr>
        <a:xfrm flipV="1">
          <a:off x="16317595" y="5159429"/>
          <a:ext cx="1269" cy="1580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57149</xdr:rowOff>
    </xdr:from>
    <xdr:ext cx="469744" cy="259045"/>
    <xdr:sp macro="" textlink="">
      <xdr:nvSpPr>
        <xdr:cNvPr id="524" name="消防費最小値テキスト"/>
        <xdr:cNvSpPr txBox="1"/>
      </xdr:nvSpPr>
      <xdr:spPr>
        <a:xfrm>
          <a:off x="16370300" y="674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53322</xdr:rowOff>
    </xdr:from>
    <xdr:to>
      <xdr:col>86</xdr:col>
      <xdr:colOff>25400</xdr:colOff>
      <xdr:row>39</xdr:row>
      <xdr:rowOff>53322</xdr:rowOff>
    </xdr:to>
    <xdr:cxnSp macro="">
      <xdr:nvCxnSpPr>
        <xdr:cNvPr id="525" name="直線コネクタ 524"/>
        <xdr:cNvCxnSpPr/>
      </xdr:nvCxnSpPr>
      <xdr:spPr>
        <a:xfrm>
          <a:off x="16230600" y="673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134056</xdr:rowOff>
    </xdr:from>
    <xdr:ext cx="534377" cy="259045"/>
    <xdr:sp macro="" textlink="">
      <xdr:nvSpPr>
        <xdr:cNvPr id="526" name="消防費最大値テキスト"/>
        <xdr:cNvSpPr txBox="1"/>
      </xdr:nvSpPr>
      <xdr:spPr>
        <a:xfrm>
          <a:off x="16370300" y="493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15929</xdr:rowOff>
    </xdr:from>
    <xdr:to>
      <xdr:col>86</xdr:col>
      <xdr:colOff>25400</xdr:colOff>
      <xdr:row>30</xdr:row>
      <xdr:rowOff>15929</xdr:rowOff>
    </xdr:to>
    <xdr:cxnSp macro="">
      <xdr:nvCxnSpPr>
        <xdr:cNvPr id="527" name="直線コネクタ 526"/>
        <xdr:cNvCxnSpPr/>
      </xdr:nvCxnSpPr>
      <xdr:spPr>
        <a:xfrm>
          <a:off x="16230600" y="515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3193</xdr:rowOff>
    </xdr:from>
    <xdr:to>
      <xdr:col>85</xdr:col>
      <xdr:colOff>127000</xdr:colOff>
      <xdr:row>36</xdr:row>
      <xdr:rowOff>37647</xdr:rowOff>
    </xdr:to>
    <xdr:cxnSp macro="">
      <xdr:nvCxnSpPr>
        <xdr:cNvPr id="528" name="直線コネクタ 527"/>
        <xdr:cNvCxnSpPr/>
      </xdr:nvCxnSpPr>
      <xdr:spPr>
        <a:xfrm>
          <a:off x="15481300" y="6175393"/>
          <a:ext cx="838200" cy="3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36502</xdr:rowOff>
    </xdr:from>
    <xdr:ext cx="534377" cy="259045"/>
    <xdr:sp macro="" textlink="">
      <xdr:nvSpPr>
        <xdr:cNvPr id="529" name="消防費平均値テキスト"/>
        <xdr:cNvSpPr txBox="1"/>
      </xdr:nvSpPr>
      <xdr:spPr>
        <a:xfrm>
          <a:off x="16370300" y="5865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13625</xdr:rowOff>
    </xdr:from>
    <xdr:to>
      <xdr:col>85</xdr:col>
      <xdr:colOff>177800</xdr:colOff>
      <xdr:row>35</xdr:row>
      <xdr:rowOff>115225</xdr:rowOff>
    </xdr:to>
    <xdr:sp macro="" textlink="">
      <xdr:nvSpPr>
        <xdr:cNvPr id="530" name="フローチャート: 判断 529"/>
        <xdr:cNvSpPr/>
      </xdr:nvSpPr>
      <xdr:spPr>
        <a:xfrm>
          <a:off x="16268700" y="601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58874</xdr:rowOff>
    </xdr:from>
    <xdr:to>
      <xdr:col>81</xdr:col>
      <xdr:colOff>50800</xdr:colOff>
      <xdr:row>36</xdr:row>
      <xdr:rowOff>3193</xdr:rowOff>
    </xdr:to>
    <xdr:cxnSp macro="">
      <xdr:nvCxnSpPr>
        <xdr:cNvPr id="531" name="直線コネクタ 530"/>
        <xdr:cNvCxnSpPr/>
      </xdr:nvCxnSpPr>
      <xdr:spPr>
        <a:xfrm>
          <a:off x="14592300" y="6059624"/>
          <a:ext cx="889000" cy="115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166787</xdr:rowOff>
    </xdr:from>
    <xdr:to>
      <xdr:col>81</xdr:col>
      <xdr:colOff>101600</xdr:colOff>
      <xdr:row>35</xdr:row>
      <xdr:rowOff>96937</xdr:rowOff>
    </xdr:to>
    <xdr:sp macro="" textlink="">
      <xdr:nvSpPr>
        <xdr:cNvPr id="532" name="フローチャート: 判断 531"/>
        <xdr:cNvSpPr/>
      </xdr:nvSpPr>
      <xdr:spPr>
        <a:xfrm>
          <a:off x="15430500" y="599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113464</xdr:rowOff>
    </xdr:from>
    <xdr:ext cx="534377" cy="259045"/>
    <xdr:sp macro="" textlink="">
      <xdr:nvSpPr>
        <xdr:cNvPr id="533" name="テキスト ボックス 532"/>
        <xdr:cNvSpPr txBox="1"/>
      </xdr:nvSpPr>
      <xdr:spPr>
        <a:xfrm>
          <a:off x="15214111" y="577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58874</xdr:rowOff>
    </xdr:from>
    <xdr:to>
      <xdr:col>76</xdr:col>
      <xdr:colOff>114300</xdr:colOff>
      <xdr:row>35</xdr:row>
      <xdr:rowOff>87612</xdr:rowOff>
    </xdr:to>
    <xdr:cxnSp macro="">
      <xdr:nvCxnSpPr>
        <xdr:cNvPr id="534" name="直線コネクタ 533"/>
        <xdr:cNvCxnSpPr/>
      </xdr:nvCxnSpPr>
      <xdr:spPr>
        <a:xfrm flipV="1">
          <a:off x="13703300" y="6059624"/>
          <a:ext cx="889000" cy="28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136906</xdr:rowOff>
    </xdr:from>
    <xdr:to>
      <xdr:col>76</xdr:col>
      <xdr:colOff>165100</xdr:colOff>
      <xdr:row>34</xdr:row>
      <xdr:rowOff>67056</xdr:rowOff>
    </xdr:to>
    <xdr:sp macro="" textlink="">
      <xdr:nvSpPr>
        <xdr:cNvPr id="535" name="フローチャート: 判断 534"/>
        <xdr:cNvSpPr/>
      </xdr:nvSpPr>
      <xdr:spPr>
        <a:xfrm>
          <a:off x="14541500" y="57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83583</xdr:rowOff>
    </xdr:from>
    <xdr:ext cx="534377" cy="259045"/>
    <xdr:sp macro="" textlink="">
      <xdr:nvSpPr>
        <xdr:cNvPr id="536" name="テキスト ボックス 535"/>
        <xdr:cNvSpPr txBox="1"/>
      </xdr:nvSpPr>
      <xdr:spPr>
        <a:xfrm>
          <a:off x="14325111" y="556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87612</xdr:rowOff>
    </xdr:from>
    <xdr:to>
      <xdr:col>71</xdr:col>
      <xdr:colOff>177800</xdr:colOff>
      <xdr:row>35</xdr:row>
      <xdr:rowOff>161580</xdr:rowOff>
    </xdr:to>
    <xdr:cxnSp macro="">
      <xdr:nvCxnSpPr>
        <xdr:cNvPr id="537" name="直線コネクタ 536"/>
        <xdr:cNvCxnSpPr/>
      </xdr:nvCxnSpPr>
      <xdr:spPr>
        <a:xfrm flipV="1">
          <a:off x="12814300" y="6088362"/>
          <a:ext cx="889000" cy="73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15748</xdr:rowOff>
    </xdr:from>
    <xdr:to>
      <xdr:col>72</xdr:col>
      <xdr:colOff>38100</xdr:colOff>
      <xdr:row>34</xdr:row>
      <xdr:rowOff>117348</xdr:rowOff>
    </xdr:to>
    <xdr:sp macro="" textlink="">
      <xdr:nvSpPr>
        <xdr:cNvPr id="538" name="フローチャート: 判断 537"/>
        <xdr:cNvSpPr/>
      </xdr:nvSpPr>
      <xdr:spPr>
        <a:xfrm>
          <a:off x="13652500" y="5845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133875</xdr:rowOff>
    </xdr:from>
    <xdr:ext cx="534377" cy="259045"/>
    <xdr:sp macro="" textlink="">
      <xdr:nvSpPr>
        <xdr:cNvPr id="539" name="テキスト ボックス 538"/>
        <xdr:cNvSpPr txBox="1"/>
      </xdr:nvSpPr>
      <xdr:spPr>
        <a:xfrm>
          <a:off x="13436111" y="562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62448</xdr:rowOff>
    </xdr:from>
    <xdr:to>
      <xdr:col>67</xdr:col>
      <xdr:colOff>101600</xdr:colOff>
      <xdr:row>34</xdr:row>
      <xdr:rowOff>164048</xdr:rowOff>
    </xdr:to>
    <xdr:sp macro="" textlink="">
      <xdr:nvSpPr>
        <xdr:cNvPr id="540" name="フローチャート: 判断 539"/>
        <xdr:cNvSpPr/>
      </xdr:nvSpPr>
      <xdr:spPr>
        <a:xfrm>
          <a:off x="12763500" y="589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9125</xdr:rowOff>
    </xdr:from>
    <xdr:ext cx="534377" cy="259045"/>
    <xdr:sp macro="" textlink="">
      <xdr:nvSpPr>
        <xdr:cNvPr id="541" name="テキスト ボックス 540"/>
        <xdr:cNvSpPr txBox="1"/>
      </xdr:nvSpPr>
      <xdr:spPr>
        <a:xfrm>
          <a:off x="12547111" y="566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158297</xdr:rowOff>
    </xdr:from>
    <xdr:to>
      <xdr:col>85</xdr:col>
      <xdr:colOff>177800</xdr:colOff>
      <xdr:row>36</xdr:row>
      <xdr:rowOff>88447</xdr:rowOff>
    </xdr:to>
    <xdr:sp macro="" textlink="">
      <xdr:nvSpPr>
        <xdr:cNvPr id="547" name="楕円 546"/>
        <xdr:cNvSpPr/>
      </xdr:nvSpPr>
      <xdr:spPr>
        <a:xfrm>
          <a:off x="16268700" y="615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136724</xdr:rowOff>
    </xdr:from>
    <xdr:ext cx="534377" cy="259045"/>
    <xdr:sp macro="" textlink="">
      <xdr:nvSpPr>
        <xdr:cNvPr id="548" name="消防費該当値テキスト"/>
        <xdr:cNvSpPr txBox="1"/>
      </xdr:nvSpPr>
      <xdr:spPr>
        <a:xfrm>
          <a:off x="16370300" y="613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123843</xdr:rowOff>
    </xdr:from>
    <xdr:to>
      <xdr:col>81</xdr:col>
      <xdr:colOff>101600</xdr:colOff>
      <xdr:row>36</xdr:row>
      <xdr:rowOff>53993</xdr:rowOff>
    </xdr:to>
    <xdr:sp macro="" textlink="">
      <xdr:nvSpPr>
        <xdr:cNvPr id="549" name="楕円 548"/>
        <xdr:cNvSpPr/>
      </xdr:nvSpPr>
      <xdr:spPr>
        <a:xfrm>
          <a:off x="15430500" y="612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45120</xdr:rowOff>
    </xdr:from>
    <xdr:ext cx="534377" cy="259045"/>
    <xdr:sp macro="" textlink="">
      <xdr:nvSpPr>
        <xdr:cNvPr id="550" name="テキスト ボックス 549"/>
        <xdr:cNvSpPr txBox="1"/>
      </xdr:nvSpPr>
      <xdr:spPr>
        <a:xfrm>
          <a:off x="15214111" y="621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8074</xdr:rowOff>
    </xdr:from>
    <xdr:to>
      <xdr:col>76</xdr:col>
      <xdr:colOff>165100</xdr:colOff>
      <xdr:row>35</xdr:row>
      <xdr:rowOff>109674</xdr:rowOff>
    </xdr:to>
    <xdr:sp macro="" textlink="">
      <xdr:nvSpPr>
        <xdr:cNvPr id="551" name="楕円 550"/>
        <xdr:cNvSpPr/>
      </xdr:nvSpPr>
      <xdr:spPr>
        <a:xfrm>
          <a:off x="14541500" y="600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100801</xdr:rowOff>
    </xdr:from>
    <xdr:ext cx="534377" cy="259045"/>
    <xdr:sp macro="" textlink="">
      <xdr:nvSpPr>
        <xdr:cNvPr id="552" name="テキスト ボックス 551"/>
        <xdr:cNvSpPr txBox="1"/>
      </xdr:nvSpPr>
      <xdr:spPr>
        <a:xfrm>
          <a:off x="14325111" y="610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36812</xdr:rowOff>
    </xdr:from>
    <xdr:to>
      <xdr:col>72</xdr:col>
      <xdr:colOff>38100</xdr:colOff>
      <xdr:row>35</xdr:row>
      <xdr:rowOff>138412</xdr:rowOff>
    </xdr:to>
    <xdr:sp macro="" textlink="">
      <xdr:nvSpPr>
        <xdr:cNvPr id="553" name="楕円 552"/>
        <xdr:cNvSpPr/>
      </xdr:nvSpPr>
      <xdr:spPr>
        <a:xfrm>
          <a:off x="13652500" y="603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129539</xdr:rowOff>
    </xdr:from>
    <xdr:ext cx="534377" cy="259045"/>
    <xdr:sp macro="" textlink="">
      <xdr:nvSpPr>
        <xdr:cNvPr id="554" name="テキスト ボックス 553"/>
        <xdr:cNvSpPr txBox="1"/>
      </xdr:nvSpPr>
      <xdr:spPr>
        <a:xfrm>
          <a:off x="13436111" y="6130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110780</xdr:rowOff>
    </xdr:from>
    <xdr:to>
      <xdr:col>67</xdr:col>
      <xdr:colOff>101600</xdr:colOff>
      <xdr:row>36</xdr:row>
      <xdr:rowOff>40930</xdr:rowOff>
    </xdr:to>
    <xdr:sp macro="" textlink="">
      <xdr:nvSpPr>
        <xdr:cNvPr id="555" name="楕円 554"/>
        <xdr:cNvSpPr/>
      </xdr:nvSpPr>
      <xdr:spPr>
        <a:xfrm>
          <a:off x="12763500" y="611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32057</xdr:rowOff>
    </xdr:from>
    <xdr:ext cx="534377" cy="259045"/>
    <xdr:sp macro="" textlink="">
      <xdr:nvSpPr>
        <xdr:cNvPr id="556" name="テキスト ボックス 555"/>
        <xdr:cNvSpPr txBox="1"/>
      </xdr:nvSpPr>
      <xdr:spPr>
        <a:xfrm>
          <a:off x="12547111" y="6204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7" name="テキスト ボックス 56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8" name="直線コネクタ 56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9" name="テキスト ボックス 568"/>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70" name="直線コネクタ 56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71" name="テキスト ボックス 570"/>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2" name="直線コネクタ 57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3" name="テキスト ボックス 572"/>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4" name="直線コネクタ 57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5" name="テキスト ボックス 574"/>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164023</xdr:rowOff>
    </xdr:from>
    <xdr:to>
      <xdr:col>85</xdr:col>
      <xdr:colOff>126364</xdr:colOff>
      <xdr:row>58</xdr:row>
      <xdr:rowOff>124384</xdr:rowOff>
    </xdr:to>
    <xdr:cxnSp macro="">
      <xdr:nvCxnSpPr>
        <xdr:cNvPr id="579" name="直線コネクタ 578"/>
        <xdr:cNvCxnSpPr/>
      </xdr:nvCxnSpPr>
      <xdr:spPr>
        <a:xfrm flipV="1">
          <a:off x="16317595" y="8907973"/>
          <a:ext cx="1269" cy="1160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128211</xdr:rowOff>
    </xdr:from>
    <xdr:ext cx="534377" cy="259045"/>
    <xdr:sp macro="" textlink="">
      <xdr:nvSpPr>
        <xdr:cNvPr id="580" name="教育費最小値テキスト"/>
        <xdr:cNvSpPr txBox="1"/>
      </xdr:nvSpPr>
      <xdr:spPr>
        <a:xfrm>
          <a:off x="16370300" y="1007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124384</xdr:rowOff>
    </xdr:from>
    <xdr:to>
      <xdr:col>86</xdr:col>
      <xdr:colOff>25400</xdr:colOff>
      <xdr:row>58</xdr:row>
      <xdr:rowOff>124384</xdr:rowOff>
    </xdr:to>
    <xdr:cxnSp macro="">
      <xdr:nvCxnSpPr>
        <xdr:cNvPr id="581" name="直線コネクタ 580"/>
        <xdr:cNvCxnSpPr/>
      </xdr:nvCxnSpPr>
      <xdr:spPr>
        <a:xfrm>
          <a:off x="16230600" y="10068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110700</xdr:rowOff>
    </xdr:from>
    <xdr:ext cx="534377" cy="259045"/>
    <xdr:sp macro="" textlink="">
      <xdr:nvSpPr>
        <xdr:cNvPr id="582" name="教育費最大値テキスト"/>
        <xdr:cNvSpPr txBox="1"/>
      </xdr:nvSpPr>
      <xdr:spPr>
        <a:xfrm>
          <a:off x="16370300" y="868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71,436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164023</xdr:rowOff>
    </xdr:from>
    <xdr:to>
      <xdr:col>86</xdr:col>
      <xdr:colOff>25400</xdr:colOff>
      <xdr:row>51</xdr:row>
      <xdr:rowOff>164023</xdr:rowOff>
    </xdr:to>
    <xdr:cxnSp macro="">
      <xdr:nvCxnSpPr>
        <xdr:cNvPr id="583" name="直線コネクタ 582"/>
        <xdr:cNvCxnSpPr/>
      </xdr:nvCxnSpPr>
      <xdr:spPr>
        <a:xfrm>
          <a:off x="16230600" y="8907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80401</xdr:rowOff>
    </xdr:from>
    <xdr:to>
      <xdr:col>85</xdr:col>
      <xdr:colOff>127000</xdr:colOff>
      <xdr:row>56</xdr:row>
      <xdr:rowOff>88242</xdr:rowOff>
    </xdr:to>
    <xdr:cxnSp macro="">
      <xdr:nvCxnSpPr>
        <xdr:cNvPr id="584" name="直線コネクタ 583"/>
        <xdr:cNvCxnSpPr/>
      </xdr:nvCxnSpPr>
      <xdr:spPr>
        <a:xfrm flipV="1">
          <a:off x="15481300" y="9681601"/>
          <a:ext cx="838200" cy="7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23263</xdr:rowOff>
    </xdr:from>
    <xdr:ext cx="534377" cy="259045"/>
    <xdr:sp macro="" textlink="">
      <xdr:nvSpPr>
        <xdr:cNvPr id="585" name="教育費平均値テキスト"/>
        <xdr:cNvSpPr txBox="1"/>
      </xdr:nvSpPr>
      <xdr:spPr>
        <a:xfrm>
          <a:off x="16370300" y="94530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386</xdr:rowOff>
    </xdr:from>
    <xdr:to>
      <xdr:col>85</xdr:col>
      <xdr:colOff>177800</xdr:colOff>
      <xdr:row>56</xdr:row>
      <xdr:rowOff>101986</xdr:rowOff>
    </xdr:to>
    <xdr:sp macro="" textlink="">
      <xdr:nvSpPr>
        <xdr:cNvPr id="586" name="フローチャート: 判断 585"/>
        <xdr:cNvSpPr/>
      </xdr:nvSpPr>
      <xdr:spPr>
        <a:xfrm>
          <a:off x="16268700" y="960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149141</xdr:rowOff>
    </xdr:from>
    <xdr:to>
      <xdr:col>81</xdr:col>
      <xdr:colOff>50800</xdr:colOff>
      <xdr:row>56</xdr:row>
      <xdr:rowOff>88242</xdr:rowOff>
    </xdr:to>
    <xdr:cxnSp macro="">
      <xdr:nvCxnSpPr>
        <xdr:cNvPr id="587" name="直線コネクタ 586"/>
        <xdr:cNvCxnSpPr/>
      </xdr:nvCxnSpPr>
      <xdr:spPr>
        <a:xfrm>
          <a:off x="14592300" y="9578891"/>
          <a:ext cx="889000" cy="110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14536</xdr:rowOff>
    </xdr:from>
    <xdr:to>
      <xdr:col>81</xdr:col>
      <xdr:colOff>101600</xdr:colOff>
      <xdr:row>56</xdr:row>
      <xdr:rowOff>116136</xdr:rowOff>
    </xdr:to>
    <xdr:sp macro="" textlink="">
      <xdr:nvSpPr>
        <xdr:cNvPr id="588" name="フローチャート: 判断 587"/>
        <xdr:cNvSpPr/>
      </xdr:nvSpPr>
      <xdr:spPr>
        <a:xfrm>
          <a:off x="15430500" y="961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132663</xdr:rowOff>
    </xdr:from>
    <xdr:ext cx="534377" cy="259045"/>
    <xdr:sp macro="" textlink="">
      <xdr:nvSpPr>
        <xdr:cNvPr id="589" name="テキスト ボックス 588"/>
        <xdr:cNvSpPr txBox="1"/>
      </xdr:nvSpPr>
      <xdr:spPr>
        <a:xfrm>
          <a:off x="15214111" y="939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149141</xdr:rowOff>
    </xdr:from>
    <xdr:to>
      <xdr:col>76</xdr:col>
      <xdr:colOff>114300</xdr:colOff>
      <xdr:row>56</xdr:row>
      <xdr:rowOff>40374</xdr:rowOff>
    </xdr:to>
    <xdr:cxnSp macro="">
      <xdr:nvCxnSpPr>
        <xdr:cNvPr id="590" name="直線コネクタ 589"/>
        <xdr:cNvCxnSpPr/>
      </xdr:nvCxnSpPr>
      <xdr:spPr>
        <a:xfrm flipV="1">
          <a:off x="13703300" y="9578891"/>
          <a:ext cx="889000" cy="62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87871</xdr:rowOff>
    </xdr:from>
    <xdr:to>
      <xdr:col>76</xdr:col>
      <xdr:colOff>165100</xdr:colOff>
      <xdr:row>56</xdr:row>
      <xdr:rowOff>18021</xdr:rowOff>
    </xdr:to>
    <xdr:sp macro="" textlink="">
      <xdr:nvSpPr>
        <xdr:cNvPr id="591" name="フローチャート: 判断 590"/>
        <xdr:cNvSpPr/>
      </xdr:nvSpPr>
      <xdr:spPr>
        <a:xfrm>
          <a:off x="14541500" y="951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34548</xdr:rowOff>
    </xdr:from>
    <xdr:ext cx="534377" cy="259045"/>
    <xdr:sp macro="" textlink="">
      <xdr:nvSpPr>
        <xdr:cNvPr id="592" name="テキスト ボックス 591"/>
        <xdr:cNvSpPr txBox="1"/>
      </xdr:nvSpPr>
      <xdr:spPr>
        <a:xfrm>
          <a:off x="14325111" y="929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40374</xdr:rowOff>
    </xdr:from>
    <xdr:to>
      <xdr:col>71</xdr:col>
      <xdr:colOff>177800</xdr:colOff>
      <xdr:row>56</xdr:row>
      <xdr:rowOff>103764</xdr:rowOff>
    </xdr:to>
    <xdr:cxnSp macro="">
      <xdr:nvCxnSpPr>
        <xdr:cNvPr id="593" name="直線コネクタ 592"/>
        <xdr:cNvCxnSpPr/>
      </xdr:nvCxnSpPr>
      <xdr:spPr>
        <a:xfrm flipV="1">
          <a:off x="12814300" y="9641574"/>
          <a:ext cx="889000" cy="6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143764</xdr:rowOff>
    </xdr:from>
    <xdr:to>
      <xdr:col>72</xdr:col>
      <xdr:colOff>38100</xdr:colOff>
      <xdr:row>56</xdr:row>
      <xdr:rowOff>73914</xdr:rowOff>
    </xdr:to>
    <xdr:sp macro="" textlink="">
      <xdr:nvSpPr>
        <xdr:cNvPr id="594" name="フローチャート: 判断 593"/>
        <xdr:cNvSpPr/>
      </xdr:nvSpPr>
      <xdr:spPr>
        <a:xfrm>
          <a:off x="13652500" y="9573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90441</xdr:rowOff>
    </xdr:from>
    <xdr:ext cx="534377" cy="259045"/>
    <xdr:sp macro="" textlink="">
      <xdr:nvSpPr>
        <xdr:cNvPr id="595" name="テキスト ボックス 594"/>
        <xdr:cNvSpPr txBox="1"/>
      </xdr:nvSpPr>
      <xdr:spPr>
        <a:xfrm>
          <a:off x="13436111" y="934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30242</xdr:rowOff>
    </xdr:from>
    <xdr:to>
      <xdr:col>67</xdr:col>
      <xdr:colOff>101600</xdr:colOff>
      <xdr:row>56</xdr:row>
      <xdr:rowOff>131842</xdr:rowOff>
    </xdr:to>
    <xdr:sp macro="" textlink="">
      <xdr:nvSpPr>
        <xdr:cNvPr id="596" name="フローチャート: 判断 595"/>
        <xdr:cNvSpPr/>
      </xdr:nvSpPr>
      <xdr:spPr>
        <a:xfrm>
          <a:off x="12763500" y="96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148369</xdr:rowOff>
    </xdr:from>
    <xdr:ext cx="534377" cy="259045"/>
    <xdr:sp macro="" textlink="">
      <xdr:nvSpPr>
        <xdr:cNvPr id="597" name="テキスト ボックス 596"/>
        <xdr:cNvSpPr txBox="1"/>
      </xdr:nvSpPr>
      <xdr:spPr>
        <a:xfrm>
          <a:off x="12547111" y="940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29601</xdr:rowOff>
    </xdr:from>
    <xdr:to>
      <xdr:col>85</xdr:col>
      <xdr:colOff>177800</xdr:colOff>
      <xdr:row>56</xdr:row>
      <xdr:rowOff>131201</xdr:rowOff>
    </xdr:to>
    <xdr:sp macro="" textlink="">
      <xdr:nvSpPr>
        <xdr:cNvPr id="603" name="楕円 602"/>
        <xdr:cNvSpPr/>
      </xdr:nvSpPr>
      <xdr:spPr>
        <a:xfrm>
          <a:off x="16268700" y="963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8028</xdr:rowOff>
    </xdr:from>
    <xdr:ext cx="534377" cy="259045"/>
    <xdr:sp macro="" textlink="">
      <xdr:nvSpPr>
        <xdr:cNvPr id="604" name="教育費該当値テキスト"/>
        <xdr:cNvSpPr txBox="1"/>
      </xdr:nvSpPr>
      <xdr:spPr>
        <a:xfrm>
          <a:off x="16370300" y="960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37442</xdr:rowOff>
    </xdr:from>
    <xdr:to>
      <xdr:col>81</xdr:col>
      <xdr:colOff>101600</xdr:colOff>
      <xdr:row>56</xdr:row>
      <xdr:rowOff>139042</xdr:rowOff>
    </xdr:to>
    <xdr:sp macro="" textlink="">
      <xdr:nvSpPr>
        <xdr:cNvPr id="605" name="楕円 604"/>
        <xdr:cNvSpPr/>
      </xdr:nvSpPr>
      <xdr:spPr>
        <a:xfrm>
          <a:off x="15430500" y="963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130169</xdr:rowOff>
    </xdr:from>
    <xdr:ext cx="534377" cy="259045"/>
    <xdr:sp macro="" textlink="">
      <xdr:nvSpPr>
        <xdr:cNvPr id="606" name="テキスト ボックス 605"/>
        <xdr:cNvSpPr txBox="1"/>
      </xdr:nvSpPr>
      <xdr:spPr>
        <a:xfrm>
          <a:off x="15214111" y="973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98341</xdr:rowOff>
    </xdr:from>
    <xdr:to>
      <xdr:col>76</xdr:col>
      <xdr:colOff>165100</xdr:colOff>
      <xdr:row>56</xdr:row>
      <xdr:rowOff>28491</xdr:rowOff>
    </xdr:to>
    <xdr:sp macro="" textlink="">
      <xdr:nvSpPr>
        <xdr:cNvPr id="607" name="楕円 606"/>
        <xdr:cNvSpPr/>
      </xdr:nvSpPr>
      <xdr:spPr>
        <a:xfrm>
          <a:off x="14541500" y="952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19618</xdr:rowOff>
    </xdr:from>
    <xdr:ext cx="534377" cy="259045"/>
    <xdr:sp macro="" textlink="">
      <xdr:nvSpPr>
        <xdr:cNvPr id="608" name="テキスト ボックス 607"/>
        <xdr:cNvSpPr txBox="1"/>
      </xdr:nvSpPr>
      <xdr:spPr>
        <a:xfrm>
          <a:off x="14325111" y="962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161024</xdr:rowOff>
    </xdr:from>
    <xdr:to>
      <xdr:col>72</xdr:col>
      <xdr:colOff>38100</xdr:colOff>
      <xdr:row>56</xdr:row>
      <xdr:rowOff>91174</xdr:rowOff>
    </xdr:to>
    <xdr:sp macro="" textlink="">
      <xdr:nvSpPr>
        <xdr:cNvPr id="609" name="楕円 608"/>
        <xdr:cNvSpPr/>
      </xdr:nvSpPr>
      <xdr:spPr>
        <a:xfrm>
          <a:off x="13652500" y="959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82301</xdr:rowOff>
    </xdr:from>
    <xdr:ext cx="534377" cy="259045"/>
    <xdr:sp macro="" textlink="">
      <xdr:nvSpPr>
        <xdr:cNvPr id="610" name="テキスト ボックス 609"/>
        <xdr:cNvSpPr txBox="1"/>
      </xdr:nvSpPr>
      <xdr:spPr>
        <a:xfrm>
          <a:off x="13436111" y="968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52964</xdr:rowOff>
    </xdr:from>
    <xdr:to>
      <xdr:col>67</xdr:col>
      <xdr:colOff>101600</xdr:colOff>
      <xdr:row>56</xdr:row>
      <xdr:rowOff>154564</xdr:rowOff>
    </xdr:to>
    <xdr:sp macro="" textlink="">
      <xdr:nvSpPr>
        <xdr:cNvPr id="611" name="楕円 610"/>
        <xdr:cNvSpPr/>
      </xdr:nvSpPr>
      <xdr:spPr>
        <a:xfrm>
          <a:off x="12763500" y="965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145691</xdr:rowOff>
    </xdr:from>
    <xdr:ext cx="534377" cy="259045"/>
    <xdr:sp macro="" textlink="">
      <xdr:nvSpPr>
        <xdr:cNvPr id="612" name="テキスト ボックス 611"/>
        <xdr:cNvSpPr txBox="1"/>
      </xdr:nvSpPr>
      <xdr:spPr>
        <a:xfrm>
          <a:off x="12547111" y="974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3" name="直線コネクタ 62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4" name="テキスト ボックス 62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5" name="直線コネクタ 62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6" name="テキスト ボックス 62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7" name="直線コネクタ 62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8" name="テキスト ボックス 62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9" name="直線コネクタ 62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30" name="テキスト ボックス 62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21651</xdr:rowOff>
    </xdr:from>
    <xdr:to>
      <xdr:col>85</xdr:col>
      <xdr:colOff>126364</xdr:colOff>
      <xdr:row>78</xdr:row>
      <xdr:rowOff>139700</xdr:rowOff>
    </xdr:to>
    <xdr:cxnSp macro="">
      <xdr:nvCxnSpPr>
        <xdr:cNvPr id="634" name="直線コネクタ 633"/>
        <xdr:cNvCxnSpPr/>
      </xdr:nvCxnSpPr>
      <xdr:spPr>
        <a:xfrm flipV="1">
          <a:off x="16317595" y="12194601"/>
          <a:ext cx="1269" cy="1318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5"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6" name="直線コネクタ 63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139778</xdr:rowOff>
    </xdr:from>
    <xdr:ext cx="534377" cy="259045"/>
    <xdr:sp macro="" textlink="">
      <xdr:nvSpPr>
        <xdr:cNvPr id="637" name="災害復旧費最大値テキスト"/>
        <xdr:cNvSpPr txBox="1"/>
      </xdr:nvSpPr>
      <xdr:spPr>
        <a:xfrm>
          <a:off x="16370300" y="119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21651</xdr:rowOff>
    </xdr:from>
    <xdr:to>
      <xdr:col>86</xdr:col>
      <xdr:colOff>25400</xdr:colOff>
      <xdr:row>71</xdr:row>
      <xdr:rowOff>21651</xdr:rowOff>
    </xdr:to>
    <xdr:cxnSp macro="">
      <xdr:nvCxnSpPr>
        <xdr:cNvPr id="638" name="直線コネクタ 637"/>
        <xdr:cNvCxnSpPr/>
      </xdr:nvCxnSpPr>
      <xdr:spPr>
        <a:xfrm>
          <a:off x="16230600" y="12194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133848</xdr:rowOff>
    </xdr:from>
    <xdr:to>
      <xdr:col>85</xdr:col>
      <xdr:colOff>127000</xdr:colOff>
      <xdr:row>78</xdr:row>
      <xdr:rowOff>134122</xdr:rowOff>
    </xdr:to>
    <xdr:cxnSp macro="">
      <xdr:nvCxnSpPr>
        <xdr:cNvPr id="639" name="直線コネクタ 638"/>
        <xdr:cNvCxnSpPr/>
      </xdr:nvCxnSpPr>
      <xdr:spPr>
        <a:xfrm>
          <a:off x="15481300" y="13506948"/>
          <a:ext cx="8382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32819</xdr:rowOff>
    </xdr:from>
    <xdr:ext cx="469744" cy="259045"/>
    <xdr:sp macro="" textlink="">
      <xdr:nvSpPr>
        <xdr:cNvPr id="640" name="災害復旧費平均値テキスト"/>
        <xdr:cNvSpPr txBox="1"/>
      </xdr:nvSpPr>
      <xdr:spPr>
        <a:xfrm>
          <a:off x="16370300" y="13234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9942</xdr:rowOff>
    </xdr:from>
    <xdr:to>
      <xdr:col>85</xdr:col>
      <xdr:colOff>177800</xdr:colOff>
      <xdr:row>78</xdr:row>
      <xdr:rowOff>111542</xdr:rowOff>
    </xdr:to>
    <xdr:sp macro="" textlink="">
      <xdr:nvSpPr>
        <xdr:cNvPr id="641" name="フローチャート: 判断 640"/>
        <xdr:cNvSpPr/>
      </xdr:nvSpPr>
      <xdr:spPr>
        <a:xfrm>
          <a:off x="16268700" y="1338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133848</xdr:rowOff>
    </xdr:from>
    <xdr:to>
      <xdr:col>81</xdr:col>
      <xdr:colOff>50800</xdr:colOff>
      <xdr:row>78</xdr:row>
      <xdr:rowOff>137230</xdr:rowOff>
    </xdr:to>
    <xdr:cxnSp macro="">
      <xdr:nvCxnSpPr>
        <xdr:cNvPr id="642" name="直線コネクタ 641"/>
        <xdr:cNvCxnSpPr/>
      </xdr:nvCxnSpPr>
      <xdr:spPr>
        <a:xfrm flipV="1">
          <a:off x="14592300" y="13506948"/>
          <a:ext cx="889000" cy="3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128127</xdr:rowOff>
    </xdr:from>
    <xdr:to>
      <xdr:col>81</xdr:col>
      <xdr:colOff>101600</xdr:colOff>
      <xdr:row>78</xdr:row>
      <xdr:rowOff>58277</xdr:rowOff>
    </xdr:to>
    <xdr:sp macro="" textlink="">
      <xdr:nvSpPr>
        <xdr:cNvPr id="643" name="フローチャート: 判断 642"/>
        <xdr:cNvSpPr/>
      </xdr:nvSpPr>
      <xdr:spPr>
        <a:xfrm>
          <a:off x="15430500" y="1332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74804</xdr:rowOff>
    </xdr:from>
    <xdr:ext cx="469744" cy="259045"/>
    <xdr:sp macro="" textlink="">
      <xdr:nvSpPr>
        <xdr:cNvPr id="644" name="テキスト ボックス 643"/>
        <xdr:cNvSpPr txBox="1"/>
      </xdr:nvSpPr>
      <xdr:spPr>
        <a:xfrm>
          <a:off x="15246428" y="1310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136454</xdr:rowOff>
    </xdr:from>
    <xdr:to>
      <xdr:col>76</xdr:col>
      <xdr:colOff>114300</xdr:colOff>
      <xdr:row>78</xdr:row>
      <xdr:rowOff>137230</xdr:rowOff>
    </xdr:to>
    <xdr:cxnSp macro="">
      <xdr:nvCxnSpPr>
        <xdr:cNvPr id="645" name="直線コネクタ 644"/>
        <xdr:cNvCxnSpPr/>
      </xdr:nvCxnSpPr>
      <xdr:spPr>
        <a:xfrm>
          <a:off x="13703300" y="13509554"/>
          <a:ext cx="889000" cy="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75412</xdr:rowOff>
    </xdr:from>
    <xdr:to>
      <xdr:col>76</xdr:col>
      <xdr:colOff>165100</xdr:colOff>
      <xdr:row>79</xdr:row>
      <xdr:rowOff>5562</xdr:rowOff>
    </xdr:to>
    <xdr:sp macro="" textlink="">
      <xdr:nvSpPr>
        <xdr:cNvPr id="646" name="フローチャート: 判断 645"/>
        <xdr:cNvSpPr/>
      </xdr:nvSpPr>
      <xdr:spPr>
        <a:xfrm>
          <a:off x="14541500" y="1344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22089</xdr:rowOff>
    </xdr:from>
    <xdr:ext cx="378565" cy="259045"/>
    <xdr:sp macro="" textlink="">
      <xdr:nvSpPr>
        <xdr:cNvPr id="647" name="テキスト ボックス 646"/>
        <xdr:cNvSpPr txBox="1"/>
      </xdr:nvSpPr>
      <xdr:spPr>
        <a:xfrm>
          <a:off x="14403017" y="132237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136409</xdr:rowOff>
    </xdr:from>
    <xdr:to>
      <xdr:col>71</xdr:col>
      <xdr:colOff>177800</xdr:colOff>
      <xdr:row>78</xdr:row>
      <xdr:rowOff>136454</xdr:rowOff>
    </xdr:to>
    <xdr:cxnSp macro="">
      <xdr:nvCxnSpPr>
        <xdr:cNvPr id="648" name="直線コネクタ 647"/>
        <xdr:cNvCxnSpPr/>
      </xdr:nvCxnSpPr>
      <xdr:spPr>
        <a:xfrm>
          <a:off x="12814300" y="13509509"/>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3494</xdr:rowOff>
    </xdr:from>
    <xdr:to>
      <xdr:col>72</xdr:col>
      <xdr:colOff>38100</xdr:colOff>
      <xdr:row>78</xdr:row>
      <xdr:rowOff>105094</xdr:rowOff>
    </xdr:to>
    <xdr:sp macro="" textlink="">
      <xdr:nvSpPr>
        <xdr:cNvPr id="649" name="フローチャート: 判断 648"/>
        <xdr:cNvSpPr/>
      </xdr:nvSpPr>
      <xdr:spPr>
        <a:xfrm>
          <a:off x="13652500" y="1337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121621</xdr:rowOff>
    </xdr:from>
    <xdr:ext cx="469744" cy="259045"/>
    <xdr:sp macro="" textlink="">
      <xdr:nvSpPr>
        <xdr:cNvPr id="650" name="テキスト ボックス 649"/>
        <xdr:cNvSpPr txBox="1"/>
      </xdr:nvSpPr>
      <xdr:spPr>
        <a:xfrm>
          <a:off x="13468428" y="13151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114641</xdr:rowOff>
    </xdr:from>
    <xdr:to>
      <xdr:col>67</xdr:col>
      <xdr:colOff>101600</xdr:colOff>
      <xdr:row>78</xdr:row>
      <xdr:rowOff>44791</xdr:rowOff>
    </xdr:to>
    <xdr:sp macro="" textlink="">
      <xdr:nvSpPr>
        <xdr:cNvPr id="651" name="フローチャート: 判断 650"/>
        <xdr:cNvSpPr/>
      </xdr:nvSpPr>
      <xdr:spPr>
        <a:xfrm>
          <a:off x="12763500" y="1331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61318</xdr:rowOff>
    </xdr:from>
    <xdr:ext cx="469744" cy="259045"/>
    <xdr:sp macro="" textlink="">
      <xdr:nvSpPr>
        <xdr:cNvPr id="652" name="テキスト ボックス 651"/>
        <xdr:cNvSpPr txBox="1"/>
      </xdr:nvSpPr>
      <xdr:spPr>
        <a:xfrm>
          <a:off x="12579428" y="13091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83322</xdr:rowOff>
    </xdr:from>
    <xdr:to>
      <xdr:col>85</xdr:col>
      <xdr:colOff>177800</xdr:colOff>
      <xdr:row>79</xdr:row>
      <xdr:rowOff>13472</xdr:rowOff>
    </xdr:to>
    <xdr:sp macro="" textlink="">
      <xdr:nvSpPr>
        <xdr:cNvPr id="658" name="楕円 657"/>
        <xdr:cNvSpPr/>
      </xdr:nvSpPr>
      <xdr:spPr>
        <a:xfrm>
          <a:off x="16268700" y="1345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169699</xdr:rowOff>
    </xdr:from>
    <xdr:ext cx="378565" cy="259045"/>
    <xdr:sp macro="" textlink="">
      <xdr:nvSpPr>
        <xdr:cNvPr id="659" name="災害復旧費該当値テキスト"/>
        <xdr:cNvSpPr txBox="1"/>
      </xdr:nvSpPr>
      <xdr:spPr>
        <a:xfrm>
          <a:off x="16370300" y="133713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83048</xdr:rowOff>
    </xdr:from>
    <xdr:to>
      <xdr:col>81</xdr:col>
      <xdr:colOff>101600</xdr:colOff>
      <xdr:row>79</xdr:row>
      <xdr:rowOff>13198</xdr:rowOff>
    </xdr:to>
    <xdr:sp macro="" textlink="">
      <xdr:nvSpPr>
        <xdr:cNvPr id="660" name="楕円 659"/>
        <xdr:cNvSpPr/>
      </xdr:nvSpPr>
      <xdr:spPr>
        <a:xfrm>
          <a:off x="15430500" y="1345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4325</xdr:rowOff>
    </xdr:from>
    <xdr:ext cx="378565" cy="259045"/>
    <xdr:sp macro="" textlink="">
      <xdr:nvSpPr>
        <xdr:cNvPr id="661" name="テキスト ボックス 660"/>
        <xdr:cNvSpPr txBox="1"/>
      </xdr:nvSpPr>
      <xdr:spPr>
        <a:xfrm>
          <a:off x="15292017" y="135488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86430</xdr:rowOff>
    </xdr:from>
    <xdr:to>
      <xdr:col>76</xdr:col>
      <xdr:colOff>165100</xdr:colOff>
      <xdr:row>79</xdr:row>
      <xdr:rowOff>16580</xdr:rowOff>
    </xdr:to>
    <xdr:sp macro="" textlink="">
      <xdr:nvSpPr>
        <xdr:cNvPr id="662" name="楕円 661"/>
        <xdr:cNvSpPr/>
      </xdr:nvSpPr>
      <xdr:spPr>
        <a:xfrm>
          <a:off x="14541500" y="1345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7707</xdr:rowOff>
    </xdr:from>
    <xdr:ext cx="313932" cy="259045"/>
    <xdr:sp macro="" textlink="">
      <xdr:nvSpPr>
        <xdr:cNvPr id="663" name="テキスト ボックス 662"/>
        <xdr:cNvSpPr txBox="1"/>
      </xdr:nvSpPr>
      <xdr:spPr>
        <a:xfrm>
          <a:off x="14435333" y="135522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85654</xdr:rowOff>
    </xdr:from>
    <xdr:to>
      <xdr:col>72</xdr:col>
      <xdr:colOff>38100</xdr:colOff>
      <xdr:row>79</xdr:row>
      <xdr:rowOff>15804</xdr:rowOff>
    </xdr:to>
    <xdr:sp macro="" textlink="">
      <xdr:nvSpPr>
        <xdr:cNvPr id="664" name="楕円 663"/>
        <xdr:cNvSpPr/>
      </xdr:nvSpPr>
      <xdr:spPr>
        <a:xfrm>
          <a:off x="13652500" y="1345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6931</xdr:rowOff>
    </xdr:from>
    <xdr:ext cx="313932" cy="259045"/>
    <xdr:sp macro="" textlink="">
      <xdr:nvSpPr>
        <xdr:cNvPr id="665" name="テキスト ボックス 664"/>
        <xdr:cNvSpPr txBox="1"/>
      </xdr:nvSpPr>
      <xdr:spPr>
        <a:xfrm>
          <a:off x="13546333" y="135514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85609</xdr:rowOff>
    </xdr:from>
    <xdr:to>
      <xdr:col>67</xdr:col>
      <xdr:colOff>101600</xdr:colOff>
      <xdr:row>79</xdr:row>
      <xdr:rowOff>15759</xdr:rowOff>
    </xdr:to>
    <xdr:sp macro="" textlink="">
      <xdr:nvSpPr>
        <xdr:cNvPr id="666" name="楕円 665"/>
        <xdr:cNvSpPr/>
      </xdr:nvSpPr>
      <xdr:spPr>
        <a:xfrm>
          <a:off x="12763500" y="1345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6886</xdr:rowOff>
    </xdr:from>
    <xdr:ext cx="313932" cy="259045"/>
    <xdr:sp macro="" textlink="">
      <xdr:nvSpPr>
        <xdr:cNvPr id="667" name="テキスト ボックス 666"/>
        <xdr:cNvSpPr txBox="1"/>
      </xdr:nvSpPr>
      <xdr:spPr>
        <a:xfrm>
          <a:off x="12657333" y="135514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8" name="テキスト ボックス 67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9" name="直線コネクタ 67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80" name="テキスト ボックス 679"/>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1" name="直線コネクタ 68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2" name="テキスト ボックス 68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3" name="直線コネクタ 68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4" name="テキスト ボックス 68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5" name="直線コネクタ 68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6" name="テキスト ボックス 685"/>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141574</xdr:rowOff>
    </xdr:from>
    <xdr:to>
      <xdr:col>85</xdr:col>
      <xdr:colOff>126364</xdr:colOff>
      <xdr:row>99</xdr:row>
      <xdr:rowOff>82184</xdr:rowOff>
    </xdr:to>
    <xdr:cxnSp macro="">
      <xdr:nvCxnSpPr>
        <xdr:cNvPr id="690" name="直線コネクタ 689"/>
        <xdr:cNvCxnSpPr/>
      </xdr:nvCxnSpPr>
      <xdr:spPr>
        <a:xfrm flipV="1">
          <a:off x="16317595" y="15743524"/>
          <a:ext cx="1269" cy="131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86011</xdr:rowOff>
    </xdr:from>
    <xdr:ext cx="534377" cy="259045"/>
    <xdr:sp macro="" textlink="">
      <xdr:nvSpPr>
        <xdr:cNvPr id="691" name="公債費最小値テキスト"/>
        <xdr:cNvSpPr txBox="1"/>
      </xdr:nvSpPr>
      <xdr:spPr>
        <a:xfrm>
          <a:off x="16370300" y="17059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82184</xdr:rowOff>
    </xdr:from>
    <xdr:to>
      <xdr:col>86</xdr:col>
      <xdr:colOff>25400</xdr:colOff>
      <xdr:row>99</xdr:row>
      <xdr:rowOff>82184</xdr:rowOff>
    </xdr:to>
    <xdr:cxnSp macro="">
      <xdr:nvCxnSpPr>
        <xdr:cNvPr id="692" name="直線コネクタ 691"/>
        <xdr:cNvCxnSpPr/>
      </xdr:nvCxnSpPr>
      <xdr:spPr>
        <a:xfrm>
          <a:off x="16230600" y="17055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88251</xdr:rowOff>
    </xdr:from>
    <xdr:ext cx="534377" cy="259045"/>
    <xdr:sp macro="" textlink="">
      <xdr:nvSpPr>
        <xdr:cNvPr id="693" name="公債費最大値テキスト"/>
        <xdr:cNvSpPr txBox="1"/>
      </xdr:nvSpPr>
      <xdr:spPr>
        <a:xfrm>
          <a:off x="16370300" y="1551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141574</xdr:rowOff>
    </xdr:from>
    <xdr:to>
      <xdr:col>86</xdr:col>
      <xdr:colOff>25400</xdr:colOff>
      <xdr:row>91</xdr:row>
      <xdr:rowOff>141574</xdr:rowOff>
    </xdr:to>
    <xdr:cxnSp macro="">
      <xdr:nvCxnSpPr>
        <xdr:cNvPr id="694" name="直線コネクタ 693"/>
        <xdr:cNvCxnSpPr/>
      </xdr:nvCxnSpPr>
      <xdr:spPr>
        <a:xfrm>
          <a:off x="16230600" y="15743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5215</xdr:rowOff>
    </xdr:from>
    <xdr:to>
      <xdr:col>85</xdr:col>
      <xdr:colOff>127000</xdr:colOff>
      <xdr:row>99</xdr:row>
      <xdr:rowOff>16280</xdr:rowOff>
    </xdr:to>
    <xdr:cxnSp macro="">
      <xdr:nvCxnSpPr>
        <xdr:cNvPr id="695" name="直線コネクタ 694"/>
        <xdr:cNvCxnSpPr/>
      </xdr:nvCxnSpPr>
      <xdr:spPr>
        <a:xfrm flipV="1">
          <a:off x="15481300" y="16978765"/>
          <a:ext cx="838200" cy="11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123482</xdr:rowOff>
    </xdr:from>
    <xdr:ext cx="534377" cy="259045"/>
    <xdr:sp macro="" textlink="">
      <xdr:nvSpPr>
        <xdr:cNvPr id="696" name="公債費平均値テキスト"/>
        <xdr:cNvSpPr txBox="1"/>
      </xdr:nvSpPr>
      <xdr:spPr>
        <a:xfrm>
          <a:off x="16370300" y="165826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100605</xdr:rowOff>
    </xdr:from>
    <xdr:to>
      <xdr:col>85</xdr:col>
      <xdr:colOff>177800</xdr:colOff>
      <xdr:row>98</xdr:row>
      <xdr:rowOff>30755</xdr:rowOff>
    </xdr:to>
    <xdr:sp macro="" textlink="">
      <xdr:nvSpPr>
        <xdr:cNvPr id="697" name="フローチャート: 判断 696"/>
        <xdr:cNvSpPr/>
      </xdr:nvSpPr>
      <xdr:spPr>
        <a:xfrm>
          <a:off x="16268700" y="1673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9878</xdr:rowOff>
    </xdr:from>
    <xdr:to>
      <xdr:col>81</xdr:col>
      <xdr:colOff>50800</xdr:colOff>
      <xdr:row>99</xdr:row>
      <xdr:rowOff>16280</xdr:rowOff>
    </xdr:to>
    <xdr:cxnSp macro="">
      <xdr:nvCxnSpPr>
        <xdr:cNvPr id="698" name="直線コネクタ 697"/>
        <xdr:cNvCxnSpPr/>
      </xdr:nvCxnSpPr>
      <xdr:spPr>
        <a:xfrm>
          <a:off x="14592300" y="16983428"/>
          <a:ext cx="889000" cy="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101541</xdr:rowOff>
    </xdr:from>
    <xdr:to>
      <xdr:col>81</xdr:col>
      <xdr:colOff>101600</xdr:colOff>
      <xdr:row>98</xdr:row>
      <xdr:rowOff>31691</xdr:rowOff>
    </xdr:to>
    <xdr:sp macro="" textlink="">
      <xdr:nvSpPr>
        <xdr:cNvPr id="699" name="フローチャート: 判断 698"/>
        <xdr:cNvSpPr/>
      </xdr:nvSpPr>
      <xdr:spPr>
        <a:xfrm>
          <a:off x="15430500" y="167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48218</xdr:rowOff>
    </xdr:from>
    <xdr:ext cx="534377" cy="259045"/>
    <xdr:sp macro="" textlink="">
      <xdr:nvSpPr>
        <xdr:cNvPr id="700" name="テキスト ボックス 699"/>
        <xdr:cNvSpPr txBox="1"/>
      </xdr:nvSpPr>
      <xdr:spPr>
        <a:xfrm>
          <a:off x="15214111" y="1650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110417</xdr:rowOff>
    </xdr:from>
    <xdr:to>
      <xdr:col>76</xdr:col>
      <xdr:colOff>114300</xdr:colOff>
      <xdr:row>99</xdr:row>
      <xdr:rowOff>9878</xdr:rowOff>
    </xdr:to>
    <xdr:cxnSp macro="">
      <xdr:nvCxnSpPr>
        <xdr:cNvPr id="701" name="直線コネクタ 700"/>
        <xdr:cNvCxnSpPr/>
      </xdr:nvCxnSpPr>
      <xdr:spPr>
        <a:xfrm>
          <a:off x="13703300" y="16912517"/>
          <a:ext cx="889000" cy="70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169962</xdr:rowOff>
    </xdr:from>
    <xdr:to>
      <xdr:col>76</xdr:col>
      <xdr:colOff>165100</xdr:colOff>
      <xdr:row>97</xdr:row>
      <xdr:rowOff>100112</xdr:rowOff>
    </xdr:to>
    <xdr:sp macro="" textlink="">
      <xdr:nvSpPr>
        <xdr:cNvPr id="702" name="フローチャート: 判断 701"/>
        <xdr:cNvSpPr/>
      </xdr:nvSpPr>
      <xdr:spPr>
        <a:xfrm>
          <a:off x="14541500" y="1662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116639</xdr:rowOff>
    </xdr:from>
    <xdr:ext cx="534377" cy="259045"/>
    <xdr:sp macro="" textlink="">
      <xdr:nvSpPr>
        <xdr:cNvPr id="703" name="テキスト ボックス 702"/>
        <xdr:cNvSpPr txBox="1"/>
      </xdr:nvSpPr>
      <xdr:spPr>
        <a:xfrm>
          <a:off x="14325111" y="1640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53586</xdr:rowOff>
    </xdr:from>
    <xdr:to>
      <xdr:col>71</xdr:col>
      <xdr:colOff>177800</xdr:colOff>
      <xdr:row>98</xdr:row>
      <xdr:rowOff>110417</xdr:rowOff>
    </xdr:to>
    <xdr:cxnSp macro="">
      <xdr:nvCxnSpPr>
        <xdr:cNvPr id="704" name="直線コネクタ 703"/>
        <xdr:cNvCxnSpPr/>
      </xdr:nvCxnSpPr>
      <xdr:spPr>
        <a:xfrm>
          <a:off x="12814300" y="16855686"/>
          <a:ext cx="889000" cy="56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151102</xdr:rowOff>
    </xdr:from>
    <xdr:to>
      <xdr:col>72</xdr:col>
      <xdr:colOff>38100</xdr:colOff>
      <xdr:row>97</xdr:row>
      <xdr:rowOff>81252</xdr:rowOff>
    </xdr:to>
    <xdr:sp macro="" textlink="">
      <xdr:nvSpPr>
        <xdr:cNvPr id="705" name="フローチャート: 判断 704"/>
        <xdr:cNvSpPr/>
      </xdr:nvSpPr>
      <xdr:spPr>
        <a:xfrm>
          <a:off x="13652500" y="166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97779</xdr:rowOff>
    </xdr:from>
    <xdr:ext cx="534377" cy="259045"/>
    <xdr:sp macro="" textlink="">
      <xdr:nvSpPr>
        <xdr:cNvPr id="706" name="テキスト ボックス 705"/>
        <xdr:cNvSpPr txBox="1"/>
      </xdr:nvSpPr>
      <xdr:spPr>
        <a:xfrm>
          <a:off x="13436111" y="1638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130871</xdr:rowOff>
    </xdr:from>
    <xdr:to>
      <xdr:col>67</xdr:col>
      <xdr:colOff>101600</xdr:colOff>
      <xdr:row>97</xdr:row>
      <xdr:rowOff>61021</xdr:rowOff>
    </xdr:to>
    <xdr:sp macro="" textlink="">
      <xdr:nvSpPr>
        <xdr:cNvPr id="707" name="フローチャート: 判断 706"/>
        <xdr:cNvSpPr/>
      </xdr:nvSpPr>
      <xdr:spPr>
        <a:xfrm>
          <a:off x="12763500" y="165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77548</xdr:rowOff>
    </xdr:from>
    <xdr:ext cx="534377" cy="259045"/>
    <xdr:sp macro="" textlink="">
      <xdr:nvSpPr>
        <xdr:cNvPr id="708" name="テキスト ボックス 707"/>
        <xdr:cNvSpPr txBox="1"/>
      </xdr:nvSpPr>
      <xdr:spPr>
        <a:xfrm>
          <a:off x="12547111" y="16365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125865</xdr:rowOff>
    </xdr:from>
    <xdr:to>
      <xdr:col>85</xdr:col>
      <xdr:colOff>177800</xdr:colOff>
      <xdr:row>99</xdr:row>
      <xdr:rowOff>56015</xdr:rowOff>
    </xdr:to>
    <xdr:sp macro="" textlink="">
      <xdr:nvSpPr>
        <xdr:cNvPr id="714" name="楕円 713"/>
        <xdr:cNvSpPr/>
      </xdr:nvSpPr>
      <xdr:spPr>
        <a:xfrm>
          <a:off x="16268700" y="1692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40792</xdr:rowOff>
    </xdr:from>
    <xdr:ext cx="534377" cy="259045"/>
    <xdr:sp macro="" textlink="">
      <xdr:nvSpPr>
        <xdr:cNvPr id="715" name="公債費該当値テキスト"/>
        <xdr:cNvSpPr txBox="1"/>
      </xdr:nvSpPr>
      <xdr:spPr>
        <a:xfrm>
          <a:off x="16370300" y="1684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136930</xdr:rowOff>
    </xdr:from>
    <xdr:to>
      <xdr:col>81</xdr:col>
      <xdr:colOff>101600</xdr:colOff>
      <xdr:row>99</xdr:row>
      <xdr:rowOff>67080</xdr:rowOff>
    </xdr:to>
    <xdr:sp macro="" textlink="">
      <xdr:nvSpPr>
        <xdr:cNvPr id="716" name="楕円 715"/>
        <xdr:cNvSpPr/>
      </xdr:nvSpPr>
      <xdr:spPr>
        <a:xfrm>
          <a:off x="15430500" y="1693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58207</xdr:rowOff>
    </xdr:from>
    <xdr:ext cx="534377" cy="259045"/>
    <xdr:sp macro="" textlink="">
      <xdr:nvSpPr>
        <xdr:cNvPr id="717" name="テキスト ボックス 716"/>
        <xdr:cNvSpPr txBox="1"/>
      </xdr:nvSpPr>
      <xdr:spPr>
        <a:xfrm>
          <a:off x="15214111" y="1703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130528</xdr:rowOff>
    </xdr:from>
    <xdr:to>
      <xdr:col>76</xdr:col>
      <xdr:colOff>165100</xdr:colOff>
      <xdr:row>99</xdr:row>
      <xdr:rowOff>60678</xdr:rowOff>
    </xdr:to>
    <xdr:sp macro="" textlink="">
      <xdr:nvSpPr>
        <xdr:cNvPr id="718" name="楕円 717"/>
        <xdr:cNvSpPr/>
      </xdr:nvSpPr>
      <xdr:spPr>
        <a:xfrm>
          <a:off x="14541500" y="1693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51805</xdr:rowOff>
    </xdr:from>
    <xdr:ext cx="534377" cy="259045"/>
    <xdr:sp macro="" textlink="">
      <xdr:nvSpPr>
        <xdr:cNvPr id="719" name="テキスト ボックス 718"/>
        <xdr:cNvSpPr txBox="1"/>
      </xdr:nvSpPr>
      <xdr:spPr>
        <a:xfrm>
          <a:off x="14325111" y="1702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59617</xdr:rowOff>
    </xdr:from>
    <xdr:to>
      <xdr:col>72</xdr:col>
      <xdr:colOff>38100</xdr:colOff>
      <xdr:row>98</xdr:row>
      <xdr:rowOff>161217</xdr:rowOff>
    </xdr:to>
    <xdr:sp macro="" textlink="">
      <xdr:nvSpPr>
        <xdr:cNvPr id="720" name="楕円 719"/>
        <xdr:cNvSpPr/>
      </xdr:nvSpPr>
      <xdr:spPr>
        <a:xfrm>
          <a:off x="13652500" y="1686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152344</xdr:rowOff>
    </xdr:from>
    <xdr:ext cx="534377" cy="259045"/>
    <xdr:sp macro="" textlink="">
      <xdr:nvSpPr>
        <xdr:cNvPr id="721" name="テキスト ボックス 720"/>
        <xdr:cNvSpPr txBox="1"/>
      </xdr:nvSpPr>
      <xdr:spPr>
        <a:xfrm>
          <a:off x="13436111" y="1695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2786</xdr:rowOff>
    </xdr:from>
    <xdr:to>
      <xdr:col>67</xdr:col>
      <xdr:colOff>101600</xdr:colOff>
      <xdr:row>98</xdr:row>
      <xdr:rowOff>104386</xdr:rowOff>
    </xdr:to>
    <xdr:sp macro="" textlink="">
      <xdr:nvSpPr>
        <xdr:cNvPr id="722" name="楕円 721"/>
        <xdr:cNvSpPr/>
      </xdr:nvSpPr>
      <xdr:spPr>
        <a:xfrm>
          <a:off x="12763500" y="16804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95513</xdr:rowOff>
    </xdr:from>
    <xdr:ext cx="534377" cy="259045"/>
    <xdr:sp macro="" textlink="">
      <xdr:nvSpPr>
        <xdr:cNvPr id="723" name="テキスト ボックス 722"/>
        <xdr:cNvSpPr txBox="1"/>
      </xdr:nvSpPr>
      <xdr:spPr>
        <a:xfrm>
          <a:off x="12547111" y="1689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4" name="直線コネクタ 73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5" name="テキスト ボックス 73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6" name="直線コネクタ 73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7" name="テキスト ボックス 736"/>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0" name="直線コネクタ 73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1" name="テキスト ボックス 74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2" name="直線コネクタ 74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3" name="テキスト ボックス 74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88646</xdr:rowOff>
    </xdr:from>
    <xdr:to>
      <xdr:col>116</xdr:col>
      <xdr:colOff>62864</xdr:colOff>
      <xdr:row>39</xdr:row>
      <xdr:rowOff>44450</xdr:rowOff>
    </xdr:to>
    <xdr:cxnSp macro="">
      <xdr:nvCxnSpPr>
        <xdr:cNvPr id="747" name="直線コネクタ 746"/>
        <xdr:cNvCxnSpPr/>
      </xdr:nvCxnSpPr>
      <xdr:spPr>
        <a:xfrm flipV="1">
          <a:off x="22159595" y="5232146"/>
          <a:ext cx="1269" cy="1498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8"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9" name="直線コネクタ 74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35323</xdr:rowOff>
    </xdr:from>
    <xdr:ext cx="469744" cy="259045"/>
    <xdr:sp macro="" textlink="">
      <xdr:nvSpPr>
        <xdr:cNvPr id="750" name="諸支出金最大値テキスト"/>
        <xdr:cNvSpPr txBox="1"/>
      </xdr:nvSpPr>
      <xdr:spPr>
        <a:xfrm>
          <a:off x="22212300" y="5007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88646</xdr:rowOff>
    </xdr:from>
    <xdr:to>
      <xdr:col>116</xdr:col>
      <xdr:colOff>152400</xdr:colOff>
      <xdr:row>30</xdr:row>
      <xdr:rowOff>88646</xdr:rowOff>
    </xdr:to>
    <xdr:cxnSp macro="">
      <xdr:nvCxnSpPr>
        <xdr:cNvPr id="751" name="直線コネクタ 750"/>
        <xdr:cNvCxnSpPr/>
      </xdr:nvCxnSpPr>
      <xdr:spPr>
        <a:xfrm>
          <a:off x="22072600" y="5232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2" name="直線コネクタ 75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83583</xdr:rowOff>
    </xdr:from>
    <xdr:ext cx="378565" cy="259045"/>
    <xdr:sp macro="" textlink="">
      <xdr:nvSpPr>
        <xdr:cNvPr id="753" name="諸支出金平均値テキスト"/>
        <xdr:cNvSpPr txBox="1"/>
      </xdr:nvSpPr>
      <xdr:spPr>
        <a:xfrm>
          <a:off x="22212300" y="64272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60706</xdr:rowOff>
    </xdr:from>
    <xdr:to>
      <xdr:col>116</xdr:col>
      <xdr:colOff>114300</xdr:colOff>
      <xdr:row>38</xdr:row>
      <xdr:rowOff>162306</xdr:rowOff>
    </xdr:to>
    <xdr:sp macro="" textlink="">
      <xdr:nvSpPr>
        <xdr:cNvPr id="754" name="フローチャート: 判断 753"/>
        <xdr:cNvSpPr/>
      </xdr:nvSpPr>
      <xdr:spPr>
        <a:xfrm>
          <a:off x="221107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5" name="直線コネクタ 75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43180</xdr:rowOff>
    </xdr:from>
    <xdr:to>
      <xdr:col>112</xdr:col>
      <xdr:colOff>38100</xdr:colOff>
      <xdr:row>38</xdr:row>
      <xdr:rowOff>144780</xdr:rowOff>
    </xdr:to>
    <xdr:sp macro="" textlink="">
      <xdr:nvSpPr>
        <xdr:cNvPr id="756" name="フローチャート: 判断 755"/>
        <xdr:cNvSpPr/>
      </xdr:nvSpPr>
      <xdr:spPr>
        <a:xfrm>
          <a:off x="21272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161307</xdr:rowOff>
    </xdr:from>
    <xdr:ext cx="378565" cy="259045"/>
    <xdr:sp macro="" textlink="">
      <xdr:nvSpPr>
        <xdr:cNvPr id="757" name="テキスト ボックス 756"/>
        <xdr:cNvSpPr txBox="1"/>
      </xdr:nvSpPr>
      <xdr:spPr>
        <a:xfrm>
          <a:off x="21134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8" name="直線コネクタ 75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11938</xdr:rowOff>
    </xdr:from>
    <xdr:to>
      <xdr:col>107</xdr:col>
      <xdr:colOff>101600</xdr:colOff>
      <xdr:row>38</xdr:row>
      <xdr:rowOff>113538</xdr:rowOff>
    </xdr:to>
    <xdr:sp macro="" textlink="">
      <xdr:nvSpPr>
        <xdr:cNvPr id="759" name="フローチャート: 判断 758"/>
        <xdr:cNvSpPr/>
      </xdr:nvSpPr>
      <xdr:spPr>
        <a:xfrm>
          <a:off x="20383500" y="652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130065</xdr:rowOff>
    </xdr:from>
    <xdr:ext cx="378565" cy="259045"/>
    <xdr:sp macro="" textlink="">
      <xdr:nvSpPr>
        <xdr:cNvPr id="760" name="テキスト ボックス 759"/>
        <xdr:cNvSpPr txBox="1"/>
      </xdr:nvSpPr>
      <xdr:spPr>
        <a:xfrm>
          <a:off x="20245017" y="6302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1" name="直線コネクタ 76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139192</xdr:rowOff>
    </xdr:from>
    <xdr:to>
      <xdr:col>102</xdr:col>
      <xdr:colOff>165100</xdr:colOff>
      <xdr:row>38</xdr:row>
      <xdr:rowOff>69342</xdr:rowOff>
    </xdr:to>
    <xdr:sp macro="" textlink="">
      <xdr:nvSpPr>
        <xdr:cNvPr id="762" name="フローチャート: 判断 761"/>
        <xdr:cNvSpPr/>
      </xdr:nvSpPr>
      <xdr:spPr>
        <a:xfrm>
          <a:off x="194945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85869</xdr:rowOff>
    </xdr:from>
    <xdr:ext cx="378565" cy="259045"/>
    <xdr:sp macro="" textlink="">
      <xdr:nvSpPr>
        <xdr:cNvPr id="763" name="テキスト ボックス 762"/>
        <xdr:cNvSpPr txBox="1"/>
      </xdr:nvSpPr>
      <xdr:spPr>
        <a:xfrm>
          <a:off x="19356017" y="6258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17272</xdr:rowOff>
    </xdr:from>
    <xdr:to>
      <xdr:col>98</xdr:col>
      <xdr:colOff>38100</xdr:colOff>
      <xdr:row>38</xdr:row>
      <xdr:rowOff>118872</xdr:rowOff>
    </xdr:to>
    <xdr:sp macro="" textlink="">
      <xdr:nvSpPr>
        <xdr:cNvPr id="764" name="フローチャート: 判断 763"/>
        <xdr:cNvSpPr/>
      </xdr:nvSpPr>
      <xdr:spPr>
        <a:xfrm>
          <a:off x="18605500" y="653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135399</xdr:rowOff>
    </xdr:from>
    <xdr:ext cx="378565" cy="259045"/>
    <xdr:sp macro="" textlink="">
      <xdr:nvSpPr>
        <xdr:cNvPr id="765" name="テキスト ボックス 764"/>
        <xdr:cNvSpPr txBox="1"/>
      </xdr:nvSpPr>
      <xdr:spPr>
        <a:xfrm>
          <a:off x="18467017" y="6307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1" name="楕円 77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2"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3" name="楕円 77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4" name="テキスト ボックス 77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5" name="楕円 77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6" name="テキスト ボックス 77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7" name="楕円 77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8" name="テキスト ボックス 77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9" name="楕円 77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0" name="テキスト ボックス 77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latin typeface="ＭＳ Ｐゴシック" pitchFamily="50" charset="-128"/>
              <a:ea typeface="ＭＳ Ｐゴシック" pitchFamily="50" charset="-128"/>
              <a:cs typeface="+mn-cs"/>
            </a:rPr>
            <a:t>　総務費は、住民一人当たり</a:t>
          </a:r>
          <a:r>
            <a:rPr kumimoji="1" lang="en-US" altLang="ja-JP" sz="1100">
              <a:solidFill>
                <a:schemeClr val="dk1"/>
              </a:solidFill>
              <a:latin typeface="ＭＳ Ｐゴシック" pitchFamily="50" charset="-128"/>
              <a:ea typeface="ＭＳ Ｐゴシック" pitchFamily="50" charset="-128"/>
              <a:cs typeface="+mn-cs"/>
            </a:rPr>
            <a:t>33,196</a:t>
          </a:r>
          <a:r>
            <a:rPr kumimoji="1" lang="ja-JP" altLang="ja-JP" sz="1100">
              <a:solidFill>
                <a:schemeClr val="dk1"/>
              </a:solidFill>
              <a:latin typeface="ＭＳ Ｐゴシック" pitchFamily="50" charset="-128"/>
              <a:ea typeface="ＭＳ Ｐゴシック" pitchFamily="50" charset="-128"/>
              <a:cs typeface="+mn-cs"/>
            </a:rPr>
            <a:t>円となっている。決算額全体でみると、市民文化会館設備改修の減などがあるものの、財政調整基金積立金や職員退職手当の増が要因となっている。</a:t>
          </a:r>
          <a:endParaRPr kumimoji="1" lang="en-US" altLang="ja-JP" sz="1100">
            <a:solidFill>
              <a:schemeClr val="dk1"/>
            </a:solidFill>
            <a:latin typeface="ＭＳ Ｐゴシック" pitchFamily="50" charset="-128"/>
            <a:ea typeface="ＭＳ Ｐゴシック" pitchFamily="50" charset="-128"/>
            <a:cs typeface="+mn-cs"/>
          </a:endParaRPr>
        </a:p>
        <a:p>
          <a:pPr eaLnBrk="1" fontAlgn="auto" latinLnBrk="0" hangingPunct="1"/>
          <a:r>
            <a:rPr kumimoji="1" lang="ja-JP" altLang="ja-JP" sz="1100">
              <a:solidFill>
                <a:schemeClr val="dk1"/>
              </a:solidFill>
              <a:latin typeface="ＭＳ Ｐゴシック" pitchFamily="50" charset="-128"/>
              <a:ea typeface="ＭＳ Ｐゴシック" pitchFamily="50" charset="-128"/>
              <a:cs typeface="+mn-cs"/>
            </a:rPr>
            <a:t>　民生費は、住民一人当たり</a:t>
          </a:r>
          <a:r>
            <a:rPr kumimoji="1" lang="en-US" altLang="ja-JP" sz="1100">
              <a:solidFill>
                <a:schemeClr val="dk1"/>
              </a:solidFill>
              <a:latin typeface="ＭＳ Ｐゴシック" pitchFamily="50" charset="-128"/>
              <a:ea typeface="ＭＳ Ｐゴシック" pitchFamily="50" charset="-128"/>
              <a:cs typeface="+mn-cs"/>
            </a:rPr>
            <a:t>173,185</a:t>
          </a:r>
          <a:r>
            <a:rPr kumimoji="1" lang="ja-JP" altLang="ja-JP" sz="1100">
              <a:solidFill>
                <a:schemeClr val="dk1"/>
              </a:solidFill>
              <a:latin typeface="ＭＳ Ｐゴシック" pitchFamily="50" charset="-128"/>
              <a:ea typeface="ＭＳ Ｐゴシック" pitchFamily="50" charset="-128"/>
              <a:cs typeface="+mn-cs"/>
            </a:rPr>
            <a:t>円となっている。決算額全体でみると、待機児童解消策として実施した認可保育園</a:t>
          </a:r>
          <a:r>
            <a:rPr kumimoji="1" lang="en-US" altLang="ja-JP" sz="1100">
              <a:solidFill>
                <a:schemeClr val="dk1"/>
              </a:solidFill>
              <a:latin typeface="ＭＳ Ｐゴシック" pitchFamily="50" charset="-128"/>
              <a:ea typeface="ＭＳ Ｐゴシック" pitchFamily="50" charset="-128"/>
              <a:cs typeface="+mn-cs"/>
            </a:rPr>
            <a:t>7</a:t>
          </a:r>
          <a:r>
            <a:rPr kumimoji="1" lang="ja-JP" altLang="ja-JP" sz="1100">
              <a:solidFill>
                <a:schemeClr val="dk1"/>
              </a:solidFill>
              <a:latin typeface="ＭＳ Ｐゴシック" pitchFamily="50" charset="-128"/>
              <a:ea typeface="ＭＳ Ｐゴシック" pitchFamily="50" charset="-128"/>
              <a:cs typeface="+mn-cs"/>
            </a:rPr>
            <a:t>園の園舎建築補助の終了や年金生活者支援臨時福祉給付金の終了による減があるものの、民間保育園等運営費が大きく増となったほか、障害者自立支援給付費が増となったことから、類似団体内</a:t>
          </a:r>
          <a:r>
            <a:rPr kumimoji="1" lang="en-US" altLang="ja-JP" sz="1100">
              <a:solidFill>
                <a:schemeClr val="dk1"/>
              </a:solidFill>
              <a:latin typeface="ＭＳ Ｐゴシック" pitchFamily="50" charset="-128"/>
              <a:ea typeface="ＭＳ Ｐゴシック" pitchFamily="50" charset="-128"/>
              <a:cs typeface="+mn-cs"/>
            </a:rPr>
            <a:t>9/32</a:t>
          </a:r>
          <a:r>
            <a:rPr kumimoji="1" lang="ja-JP" altLang="ja-JP" sz="1100">
              <a:solidFill>
                <a:schemeClr val="dk1"/>
              </a:solidFill>
              <a:latin typeface="ＭＳ Ｐゴシック" pitchFamily="50" charset="-128"/>
              <a:ea typeface="ＭＳ Ｐゴシック" pitchFamily="50" charset="-128"/>
              <a:cs typeface="+mn-cs"/>
            </a:rPr>
            <a:t>位となった。これらの経費については、義務的経費（経常経費）であることから経常収支比率の悪化を招くなど財政の硬直化にも繋がるため、提供サービスの選択は将来を見据え進めていく必要がある。</a:t>
          </a:r>
          <a:endParaRPr kumimoji="1" lang="en-US" altLang="ja-JP" sz="1100">
            <a:solidFill>
              <a:schemeClr val="dk1"/>
            </a:solidFill>
            <a:latin typeface="ＭＳ Ｐゴシック" pitchFamily="50" charset="-128"/>
            <a:ea typeface="ＭＳ Ｐゴシック" pitchFamily="50" charset="-128"/>
            <a:cs typeface="+mn-cs"/>
          </a:endParaRPr>
        </a:p>
        <a:p>
          <a:pPr eaLnBrk="1" fontAlgn="auto" latinLnBrk="0" hangingPunct="1"/>
          <a:r>
            <a:rPr kumimoji="1" lang="ja-JP" altLang="ja-JP" sz="1100">
              <a:solidFill>
                <a:schemeClr val="dk1"/>
              </a:solidFill>
              <a:latin typeface="ＭＳ Ｐゴシック" pitchFamily="50" charset="-128"/>
              <a:ea typeface="ＭＳ Ｐゴシック" pitchFamily="50" charset="-128"/>
              <a:cs typeface="+mn-cs"/>
            </a:rPr>
            <a:t>　土木費は、住民一人当たり</a:t>
          </a:r>
          <a:r>
            <a:rPr kumimoji="1" lang="en-US" altLang="ja-JP" sz="1100">
              <a:solidFill>
                <a:schemeClr val="dk1"/>
              </a:solidFill>
              <a:latin typeface="ＭＳ Ｐゴシック" pitchFamily="50" charset="-128"/>
              <a:ea typeface="ＭＳ Ｐゴシック" pitchFamily="50" charset="-128"/>
              <a:cs typeface="+mn-cs"/>
            </a:rPr>
            <a:t>21,839</a:t>
          </a:r>
          <a:r>
            <a:rPr kumimoji="1" lang="ja-JP" altLang="ja-JP" sz="1100">
              <a:solidFill>
                <a:schemeClr val="dk1"/>
              </a:solidFill>
              <a:latin typeface="ＭＳ Ｐゴシック" pitchFamily="50" charset="-128"/>
              <a:ea typeface="ＭＳ Ｐゴシック" pitchFamily="50" charset="-128"/>
              <a:cs typeface="+mn-cs"/>
            </a:rPr>
            <a:t>円となっている。決算額全体でみると、下水道事業特別会計繰出金や道路維持工事の減などにより前年度比減となり、類似団体内</a:t>
          </a:r>
          <a:r>
            <a:rPr kumimoji="1" lang="en-US" altLang="ja-JP" sz="1100">
              <a:solidFill>
                <a:schemeClr val="dk1"/>
              </a:solidFill>
              <a:latin typeface="ＭＳ Ｐゴシック" pitchFamily="50" charset="-128"/>
              <a:ea typeface="ＭＳ Ｐゴシック" pitchFamily="50" charset="-128"/>
              <a:cs typeface="+mn-cs"/>
            </a:rPr>
            <a:t>29/32</a:t>
          </a:r>
          <a:r>
            <a:rPr kumimoji="1" lang="ja-JP" altLang="ja-JP" sz="1100">
              <a:solidFill>
                <a:schemeClr val="dk1"/>
              </a:solidFill>
              <a:latin typeface="ＭＳ Ｐゴシック" pitchFamily="50" charset="-128"/>
              <a:ea typeface="ＭＳ Ｐゴシック" pitchFamily="50" charset="-128"/>
              <a:cs typeface="+mn-cs"/>
            </a:rPr>
            <a:t>位となった。今後は、駅前再開発事業を始めとした都市計画事業などの進捗により多くの費用が見込まれることから、市の貯金である基金の残高確保に努めるなど、財政需要に備えた財政運営が求められる。</a:t>
          </a:r>
          <a:endParaRPr kumimoji="1" lang="en-US" altLang="ja-JP" sz="1100">
            <a:solidFill>
              <a:schemeClr val="dk1"/>
            </a:solidFill>
            <a:latin typeface="ＭＳ Ｐゴシック" pitchFamily="50" charset="-128"/>
            <a:ea typeface="ＭＳ Ｐゴシック" pitchFamily="50" charset="-128"/>
            <a:cs typeface="+mn-cs"/>
          </a:endParaRPr>
        </a:p>
        <a:p>
          <a:pPr eaLnBrk="1" fontAlgn="auto" latinLnBrk="0" hangingPunct="1"/>
          <a:r>
            <a:rPr kumimoji="1" lang="ja-JP" altLang="ja-JP" sz="1100">
              <a:solidFill>
                <a:schemeClr val="dk1"/>
              </a:solidFill>
              <a:latin typeface="ＭＳ Ｐゴシック" pitchFamily="50" charset="-128"/>
              <a:ea typeface="ＭＳ Ｐゴシック" pitchFamily="50" charset="-128"/>
              <a:cs typeface="+mn-cs"/>
            </a:rPr>
            <a:t>　公債費は、住民一人当たり</a:t>
          </a:r>
          <a:r>
            <a:rPr kumimoji="1" lang="en-US" altLang="ja-JP" sz="1100">
              <a:solidFill>
                <a:schemeClr val="dk1"/>
              </a:solidFill>
              <a:latin typeface="ＭＳ Ｐゴシック" pitchFamily="50" charset="-128"/>
              <a:ea typeface="ＭＳ Ｐゴシック" pitchFamily="50" charset="-128"/>
              <a:cs typeface="+mn-cs"/>
            </a:rPr>
            <a:t>18,383</a:t>
          </a:r>
          <a:r>
            <a:rPr kumimoji="1" lang="ja-JP" altLang="ja-JP" sz="1100">
              <a:solidFill>
                <a:schemeClr val="dk1"/>
              </a:solidFill>
              <a:latin typeface="ＭＳ Ｐゴシック" pitchFamily="50" charset="-128"/>
              <a:ea typeface="ＭＳ Ｐゴシック" pitchFamily="50" charset="-128"/>
              <a:cs typeface="+mn-cs"/>
            </a:rPr>
            <a:t>円となっている。類似団体内</a:t>
          </a:r>
          <a:r>
            <a:rPr kumimoji="1" lang="en-US" altLang="ja-JP" sz="1100">
              <a:solidFill>
                <a:schemeClr val="dk1"/>
              </a:solidFill>
              <a:latin typeface="ＭＳ Ｐゴシック" pitchFamily="50" charset="-128"/>
              <a:ea typeface="ＭＳ Ｐゴシック" pitchFamily="50" charset="-128"/>
              <a:cs typeface="+mn-cs"/>
            </a:rPr>
            <a:t>26/32</a:t>
          </a:r>
          <a:r>
            <a:rPr kumimoji="1" lang="ja-JP" altLang="ja-JP" sz="1100">
              <a:solidFill>
                <a:schemeClr val="dk1"/>
              </a:solidFill>
              <a:latin typeface="ＭＳ Ｐゴシック" pitchFamily="50" charset="-128"/>
              <a:ea typeface="ＭＳ Ｐゴシック" pitchFamily="50" charset="-128"/>
              <a:cs typeface="+mn-cs"/>
            </a:rPr>
            <a:t>位となった。年度内において、市債の借入が償還元金を上回らないよう財政規律を守ってきたことから起債残高は確実に減少しているが、住民一人当たりのコストは増となった。</a:t>
          </a:r>
          <a:endParaRPr lang="ja-JP" altLang="ja-JP" sz="1100">
            <a:solidFill>
              <a:schemeClr val="dk1"/>
            </a:solidFill>
            <a:latin typeface="ＭＳ Ｐゴシック" pitchFamily="50" charset="-128"/>
            <a:ea typeface="ＭＳ Ｐゴシック"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東京都小平市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latin typeface="+mn-lt"/>
              <a:ea typeface="+mn-ea"/>
              <a:cs typeface="+mn-cs"/>
            </a:rPr>
            <a:t>　</a:t>
          </a:r>
          <a:r>
            <a:rPr kumimoji="1" lang="ja-JP" altLang="ja-JP" sz="1050">
              <a:solidFill>
                <a:schemeClr val="dk1"/>
              </a:solidFill>
              <a:latin typeface="ＭＳ Ｐゴシック" pitchFamily="50" charset="-128"/>
              <a:ea typeface="ＭＳ Ｐゴシック" pitchFamily="50" charset="-128"/>
              <a:cs typeface="+mn-cs"/>
            </a:rPr>
            <a:t>財政調整基金は、平成２８年度に地方消費税交付金や地方交付税の減などの財源補てんにより取崩額を増額したことで残高が大きく減少したが、平成２９年度は市税の増や臨時財政対策債の増などから取崩額を減額したことから、０．８９ポイント増となった。</a:t>
          </a:r>
          <a:endParaRPr lang="ja-JP" altLang="ja-JP" sz="1050">
            <a:solidFill>
              <a:schemeClr val="dk1"/>
            </a:solidFill>
            <a:latin typeface="ＭＳ Ｐゴシック" pitchFamily="50" charset="-128"/>
            <a:ea typeface="ＭＳ Ｐゴシック" pitchFamily="50" charset="-128"/>
            <a:cs typeface="+mn-cs"/>
          </a:endParaRPr>
        </a:p>
        <a:p>
          <a:r>
            <a:rPr kumimoji="1" lang="ja-JP" altLang="ja-JP" sz="1050">
              <a:solidFill>
                <a:schemeClr val="dk1"/>
              </a:solidFill>
              <a:latin typeface="ＭＳ Ｐゴシック" pitchFamily="50" charset="-128"/>
              <a:ea typeface="ＭＳ Ｐゴシック" pitchFamily="50" charset="-128"/>
              <a:cs typeface="+mn-cs"/>
            </a:rPr>
            <a:t>　実質収支が０．３ポイント減となったのは、前年度比歳入１．５％増以上に歳出１．７％増となったことが影響している。なお、歳入では、市税、地方交付税及び市債などが増加した。歳出では、総務費、民生費、衛生費及び教育費などが増加した。</a:t>
          </a:r>
          <a:endParaRPr lang="ja-JP" altLang="ja-JP" sz="1050">
            <a:solidFill>
              <a:schemeClr val="dk1"/>
            </a:solidFill>
            <a:latin typeface="ＭＳ Ｐゴシック" pitchFamily="50" charset="-128"/>
            <a:ea typeface="ＭＳ Ｐゴシック" pitchFamily="50" charset="-128"/>
            <a:cs typeface="+mn-cs"/>
          </a:endParaRPr>
        </a:p>
        <a:p>
          <a:r>
            <a:rPr kumimoji="1" lang="ja-JP" altLang="ja-JP" sz="1050">
              <a:solidFill>
                <a:schemeClr val="dk1"/>
              </a:solidFill>
              <a:latin typeface="ＭＳ Ｐゴシック" pitchFamily="50" charset="-128"/>
              <a:ea typeface="ＭＳ Ｐゴシック" pitchFamily="50" charset="-128"/>
              <a:cs typeface="+mn-cs"/>
            </a:rPr>
            <a:t>　実質単年度収支（％）は、実質単年度収支（財政調整基金積立額＋地方債繰上償還額</a:t>
          </a:r>
          <a:r>
            <a:rPr kumimoji="1" lang="en-US" altLang="ja-JP" sz="1050">
              <a:solidFill>
                <a:schemeClr val="dk1"/>
              </a:solidFill>
              <a:latin typeface="ＭＳ Ｐゴシック" pitchFamily="50" charset="-128"/>
              <a:ea typeface="ＭＳ Ｐゴシック" pitchFamily="50" charset="-128"/>
              <a:cs typeface="+mn-cs"/>
            </a:rPr>
            <a:t>―</a:t>
          </a:r>
          <a:r>
            <a:rPr kumimoji="1" lang="ja-JP" altLang="ja-JP" sz="1050">
              <a:solidFill>
                <a:schemeClr val="dk1"/>
              </a:solidFill>
              <a:latin typeface="ＭＳ Ｐゴシック" pitchFamily="50" charset="-128"/>
              <a:ea typeface="ＭＳ Ｐゴシック" pitchFamily="50" charset="-128"/>
              <a:cs typeface="+mn-cs"/>
            </a:rPr>
            <a:t>財政調整基金取崩額）</a:t>
          </a:r>
          <a:r>
            <a:rPr kumimoji="1" lang="en-US" altLang="ja-JP" sz="1050">
              <a:solidFill>
                <a:schemeClr val="dk1"/>
              </a:solidFill>
              <a:latin typeface="ＭＳ Ｐゴシック" pitchFamily="50" charset="-128"/>
              <a:ea typeface="ＭＳ Ｐゴシック" pitchFamily="50" charset="-128"/>
              <a:cs typeface="+mn-cs"/>
            </a:rPr>
            <a:t>÷</a:t>
          </a:r>
          <a:r>
            <a:rPr kumimoji="1" lang="ja-JP" altLang="ja-JP" sz="1050">
              <a:solidFill>
                <a:schemeClr val="dk1"/>
              </a:solidFill>
              <a:latin typeface="ＭＳ Ｐゴシック" pitchFamily="50" charset="-128"/>
              <a:ea typeface="ＭＳ Ｐゴシック" pitchFamily="50" charset="-128"/>
              <a:cs typeface="+mn-cs"/>
            </a:rPr>
            <a:t>標準財政規模で求められる。平成２９年度は、実質単年度収支が１０．５億円増となったことから、大きく改善した。</a:t>
          </a:r>
          <a:endParaRPr lang="ja-JP" altLang="ja-JP" sz="1050">
            <a:solidFill>
              <a:schemeClr val="dk1"/>
            </a:solidFill>
            <a:latin typeface="ＭＳ Ｐゴシック" pitchFamily="50" charset="-128"/>
            <a:ea typeface="ＭＳ Ｐゴシック"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東京都小平市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ＭＳ Ｐゴシック" pitchFamily="50" charset="-128"/>
              <a:ea typeface="ＭＳ Ｐゴシック" pitchFamily="50" charset="-128"/>
              <a:cs typeface="+mn-cs"/>
            </a:rPr>
            <a:t>小平市は、一般会計及び特別会計ともに、実質収支額（歳入</a:t>
          </a:r>
          <a:r>
            <a:rPr kumimoji="1" lang="en-US" altLang="ja-JP" sz="1100">
              <a:solidFill>
                <a:schemeClr val="dk1"/>
              </a:solidFill>
              <a:latin typeface="ＭＳ Ｐゴシック" pitchFamily="50" charset="-128"/>
              <a:ea typeface="ＭＳ Ｐゴシック" pitchFamily="50" charset="-128"/>
              <a:cs typeface="+mn-cs"/>
            </a:rPr>
            <a:t>―</a:t>
          </a:r>
          <a:r>
            <a:rPr kumimoji="1" lang="ja-JP" altLang="ja-JP" sz="1100">
              <a:solidFill>
                <a:schemeClr val="dk1"/>
              </a:solidFill>
              <a:latin typeface="ＭＳ Ｐゴシック" pitchFamily="50" charset="-128"/>
              <a:ea typeface="ＭＳ Ｐゴシック" pitchFamily="50" charset="-128"/>
              <a:cs typeface="+mn-cs"/>
            </a:rPr>
            <a:t>歳出）がプラスであるため、黒字額となる。</a:t>
          </a:r>
          <a:endParaRPr kumimoji="1" lang="en-US" altLang="ja-JP" sz="1100">
            <a:solidFill>
              <a:schemeClr val="dk1"/>
            </a:solidFill>
            <a:latin typeface="ＭＳ Ｐゴシック" pitchFamily="50" charset="-128"/>
            <a:ea typeface="ＭＳ Ｐゴシック" pitchFamily="50" charset="-128"/>
            <a:cs typeface="+mn-cs"/>
          </a:endParaRPr>
        </a:p>
        <a:p>
          <a:r>
            <a:rPr kumimoji="1" lang="ja-JP" altLang="ja-JP" sz="1100">
              <a:solidFill>
                <a:schemeClr val="dk1"/>
              </a:solidFill>
              <a:latin typeface="ＭＳ Ｐゴシック" pitchFamily="50" charset="-128"/>
              <a:ea typeface="ＭＳ Ｐゴシック" pitchFamily="50" charset="-128"/>
              <a:cs typeface="+mn-cs"/>
            </a:rPr>
            <a:t>　一般会計は、実質収支額（分子）の減少及び標準財政規模（分母）の増加により前年度比０．２９ポイント減少した。</a:t>
          </a:r>
          <a:endParaRPr kumimoji="1" lang="en-US" altLang="ja-JP" sz="1100">
            <a:solidFill>
              <a:schemeClr val="dk1"/>
            </a:solidFill>
            <a:latin typeface="ＭＳ Ｐゴシック" pitchFamily="50" charset="-128"/>
            <a:ea typeface="ＭＳ Ｐゴシック" pitchFamily="50" charset="-128"/>
            <a:cs typeface="+mn-cs"/>
          </a:endParaRPr>
        </a:p>
        <a:p>
          <a:r>
            <a:rPr kumimoji="1" lang="ja-JP" altLang="ja-JP" sz="1100">
              <a:solidFill>
                <a:schemeClr val="dk1"/>
              </a:solidFill>
              <a:latin typeface="ＭＳ Ｐゴシック" pitchFamily="50" charset="-128"/>
              <a:ea typeface="ＭＳ Ｐゴシック" pitchFamily="50" charset="-128"/>
              <a:cs typeface="+mn-cs"/>
            </a:rPr>
            <a:t>　国民健康保険事業特別会計は、標準財政規模の増加以上に実質収支額が増加したため、前年度比０．３６ポイント増加した。</a:t>
          </a:r>
          <a:endParaRPr kumimoji="1" lang="en-US" altLang="ja-JP" sz="1100">
            <a:solidFill>
              <a:schemeClr val="dk1"/>
            </a:solidFill>
            <a:latin typeface="ＭＳ Ｐゴシック" pitchFamily="50" charset="-128"/>
            <a:ea typeface="ＭＳ Ｐゴシック" pitchFamily="50" charset="-128"/>
            <a:cs typeface="+mn-cs"/>
          </a:endParaRPr>
        </a:p>
        <a:p>
          <a:r>
            <a:rPr kumimoji="1" lang="ja-JP" altLang="ja-JP" sz="1100">
              <a:solidFill>
                <a:schemeClr val="dk1"/>
              </a:solidFill>
              <a:latin typeface="ＭＳ Ｐゴシック" pitchFamily="50" charset="-128"/>
              <a:ea typeface="ＭＳ Ｐゴシック" pitchFamily="50" charset="-128"/>
              <a:cs typeface="+mn-cs"/>
            </a:rPr>
            <a:t>　下水道事業特別会計は、実質収支額の減少及び標準財政規模の増加により前年度比０．２１ポイント減少した。</a:t>
          </a:r>
          <a:endParaRPr kumimoji="1" lang="en-US" altLang="ja-JP" sz="1100">
            <a:solidFill>
              <a:schemeClr val="dk1"/>
            </a:solidFill>
            <a:latin typeface="ＭＳ Ｐゴシック" pitchFamily="50" charset="-128"/>
            <a:ea typeface="ＭＳ Ｐゴシック" pitchFamily="50" charset="-128"/>
            <a:cs typeface="+mn-cs"/>
          </a:endParaRPr>
        </a:p>
        <a:p>
          <a:r>
            <a:rPr kumimoji="1" lang="ja-JP" altLang="ja-JP" sz="1100">
              <a:solidFill>
                <a:schemeClr val="dk1"/>
              </a:solidFill>
              <a:latin typeface="ＭＳ Ｐゴシック" pitchFamily="50" charset="-128"/>
              <a:ea typeface="ＭＳ Ｐゴシック" pitchFamily="50" charset="-128"/>
              <a:cs typeface="+mn-cs"/>
            </a:rPr>
            <a:t>　介護保険事業特別会計は、実質収支額の減少及び標準財政規模の増加により前年度比０．４０ポイント減少した。</a:t>
          </a:r>
          <a:endParaRPr kumimoji="1" lang="en-US" altLang="ja-JP" sz="1100">
            <a:solidFill>
              <a:schemeClr val="dk1"/>
            </a:solidFill>
            <a:latin typeface="ＭＳ Ｐゴシック" pitchFamily="50" charset="-128"/>
            <a:ea typeface="ＭＳ Ｐゴシック" pitchFamily="50" charset="-128"/>
            <a:cs typeface="+mn-cs"/>
          </a:endParaRPr>
        </a:p>
        <a:p>
          <a:r>
            <a:rPr kumimoji="1" lang="ja-JP" altLang="ja-JP" sz="1100">
              <a:solidFill>
                <a:schemeClr val="dk1"/>
              </a:solidFill>
              <a:latin typeface="ＭＳ Ｐゴシック" pitchFamily="50" charset="-128"/>
              <a:ea typeface="ＭＳ Ｐゴシック" pitchFamily="50" charset="-128"/>
              <a:cs typeface="+mn-cs"/>
            </a:rPr>
            <a:t>　後期高齢者医療特別会計は、実質収支額の減少及び標準財政規模の増加により前年度比０．０５ポイント減少した。</a:t>
          </a:r>
          <a:endParaRPr kumimoji="1" lang="en-US" altLang="ja-JP" sz="1100">
            <a:solidFill>
              <a:schemeClr val="dk1"/>
            </a:solidFill>
            <a:latin typeface="ＭＳ Ｐゴシック" pitchFamily="50" charset="-128"/>
            <a:ea typeface="ＭＳ Ｐゴシック" pitchFamily="50"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tabSelected="1" workbookViewId="0">
      <selection activeCell="BW36" sqref="BW36:BX36"/>
    </sheetView>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64142787</v>
      </c>
      <c r="BO4" s="410"/>
      <c r="BP4" s="410"/>
      <c r="BQ4" s="410"/>
      <c r="BR4" s="410"/>
      <c r="BS4" s="410"/>
      <c r="BT4" s="410"/>
      <c r="BU4" s="411"/>
      <c r="BV4" s="409">
        <v>63172051</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4.5</v>
      </c>
      <c r="CU4" s="416"/>
      <c r="CV4" s="416"/>
      <c r="CW4" s="416"/>
      <c r="CX4" s="416"/>
      <c r="CY4" s="416"/>
      <c r="CZ4" s="416"/>
      <c r="DA4" s="417"/>
      <c r="DB4" s="415">
        <v>4.8</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62596088</v>
      </c>
      <c r="BO5" s="447"/>
      <c r="BP5" s="447"/>
      <c r="BQ5" s="447"/>
      <c r="BR5" s="447"/>
      <c r="BS5" s="447"/>
      <c r="BT5" s="447"/>
      <c r="BU5" s="448"/>
      <c r="BV5" s="446">
        <v>61529066</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93</v>
      </c>
      <c r="CU5" s="444"/>
      <c r="CV5" s="444"/>
      <c r="CW5" s="444"/>
      <c r="CX5" s="444"/>
      <c r="CY5" s="444"/>
      <c r="CZ5" s="444"/>
      <c r="DA5" s="445"/>
      <c r="DB5" s="443">
        <v>94.9</v>
      </c>
      <c r="DC5" s="444"/>
      <c r="DD5" s="444"/>
      <c r="DE5" s="444"/>
      <c r="DF5" s="444"/>
      <c r="DG5" s="444"/>
      <c r="DH5" s="444"/>
      <c r="DI5" s="445"/>
      <c r="DJ5" s="165"/>
      <c r="DK5" s="165"/>
      <c r="DL5" s="165"/>
      <c r="DM5" s="165"/>
      <c r="DN5" s="165"/>
      <c r="DO5" s="165"/>
    </row>
    <row r="6" spans="1:119" ht="18.75" customHeight="1">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1546699</v>
      </c>
      <c r="BO6" s="447"/>
      <c r="BP6" s="447"/>
      <c r="BQ6" s="447"/>
      <c r="BR6" s="447"/>
      <c r="BS6" s="447"/>
      <c r="BT6" s="447"/>
      <c r="BU6" s="448"/>
      <c r="BV6" s="446">
        <v>1642985</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96.6</v>
      </c>
      <c r="CU6" s="484"/>
      <c r="CV6" s="484"/>
      <c r="CW6" s="484"/>
      <c r="CX6" s="484"/>
      <c r="CY6" s="484"/>
      <c r="CZ6" s="484"/>
      <c r="DA6" s="485"/>
      <c r="DB6" s="483">
        <v>96.8</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99</v>
      </c>
      <c r="AV7" s="479"/>
      <c r="AW7" s="479"/>
      <c r="AX7" s="479"/>
      <c r="AY7" s="480" t="s">
        <v>100</v>
      </c>
      <c r="AZ7" s="481"/>
      <c r="BA7" s="481"/>
      <c r="BB7" s="481"/>
      <c r="BC7" s="481"/>
      <c r="BD7" s="481"/>
      <c r="BE7" s="481"/>
      <c r="BF7" s="481"/>
      <c r="BG7" s="481"/>
      <c r="BH7" s="481"/>
      <c r="BI7" s="481"/>
      <c r="BJ7" s="481"/>
      <c r="BK7" s="481"/>
      <c r="BL7" s="481"/>
      <c r="BM7" s="482"/>
      <c r="BN7" s="446">
        <v>0</v>
      </c>
      <c r="BO7" s="447"/>
      <c r="BP7" s="447"/>
      <c r="BQ7" s="447"/>
      <c r="BR7" s="447"/>
      <c r="BS7" s="447"/>
      <c r="BT7" s="447"/>
      <c r="BU7" s="448"/>
      <c r="BV7" s="446">
        <v>677</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34652409</v>
      </c>
      <c r="CU7" s="447"/>
      <c r="CV7" s="447"/>
      <c r="CW7" s="447"/>
      <c r="CX7" s="447"/>
      <c r="CY7" s="447"/>
      <c r="CZ7" s="447"/>
      <c r="DA7" s="448"/>
      <c r="DB7" s="446">
        <v>34508583</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103</v>
      </c>
      <c r="AV8" s="479"/>
      <c r="AW8" s="479"/>
      <c r="AX8" s="479"/>
      <c r="AY8" s="480" t="s">
        <v>104</v>
      </c>
      <c r="AZ8" s="481"/>
      <c r="BA8" s="481"/>
      <c r="BB8" s="481"/>
      <c r="BC8" s="481"/>
      <c r="BD8" s="481"/>
      <c r="BE8" s="481"/>
      <c r="BF8" s="481"/>
      <c r="BG8" s="481"/>
      <c r="BH8" s="481"/>
      <c r="BI8" s="481"/>
      <c r="BJ8" s="481"/>
      <c r="BK8" s="481"/>
      <c r="BL8" s="481"/>
      <c r="BM8" s="482"/>
      <c r="BN8" s="446">
        <v>1546699</v>
      </c>
      <c r="BO8" s="447"/>
      <c r="BP8" s="447"/>
      <c r="BQ8" s="447"/>
      <c r="BR8" s="447"/>
      <c r="BS8" s="447"/>
      <c r="BT8" s="447"/>
      <c r="BU8" s="448"/>
      <c r="BV8" s="446">
        <v>1642308</v>
      </c>
      <c r="BW8" s="447"/>
      <c r="BX8" s="447"/>
      <c r="BY8" s="447"/>
      <c r="BZ8" s="447"/>
      <c r="CA8" s="447"/>
      <c r="CB8" s="447"/>
      <c r="CC8" s="448"/>
      <c r="CD8" s="449" t="s">
        <v>105</v>
      </c>
      <c r="CE8" s="450"/>
      <c r="CF8" s="450"/>
      <c r="CG8" s="450"/>
      <c r="CH8" s="450"/>
      <c r="CI8" s="450"/>
      <c r="CJ8" s="450"/>
      <c r="CK8" s="450"/>
      <c r="CL8" s="450"/>
      <c r="CM8" s="450"/>
      <c r="CN8" s="450"/>
      <c r="CO8" s="450"/>
      <c r="CP8" s="450"/>
      <c r="CQ8" s="450"/>
      <c r="CR8" s="450"/>
      <c r="CS8" s="451"/>
      <c r="CT8" s="486">
        <v>0.98</v>
      </c>
      <c r="CU8" s="487"/>
      <c r="CV8" s="487"/>
      <c r="CW8" s="487"/>
      <c r="CX8" s="487"/>
      <c r="CY8" s="487"/>
      <c r="CZ8" s="487"/>
      <c r="DA8" s="488"/>
      <c r="DB8" s="486">
        <v>0.98</v>
      </c>
      <c r="DC8" s="487"/>
      <c r="DD8" s="487"/>
      <c r="DE8" s="487"/>
      <c r="DF8" s="487"/>
      <c r="DG8" s="487"/>
      <c r="DH8" s="487"/>
      <c r="DI8" s="488"/>
      <c r="DJ8" s="165"/>
      <c r="DK8" s="165"/>
      <c r="DL8" s="165"/>
      <c r="DM8" s="165"/>
      <c r="DN8" s="165"/>
      <c r="DO8" s="165"/>
    </row>
    <row r="9" spans="1:119" ht="18.75" customHeight="1" thickBot="1">
      <c r="A9" s="166"/>
      <c r="B9" s="440" t="s">
        <v>106</v>
      </c>
      <c r="C9" s="441"/>
      <c r="D9" s="441"/>
      <c r="E9" s="441"/>
      <c r="F9" s="441"/>
      <c r="G9" s="441"/>
      <c r="H9" s="441"/>
      <c r="I9" s="441"/>
      <c r="J9" s="441"/>
      <c r="K9" s="489"/>
      <c r="L9" s="490" t="s">
        <v>107</v>
      </c>
      <c r="M9" s="491"/>
      <c r="N9" s="491"/>
      <c r="O9" s="491"/>
      <c r="P9" s="491"/>
      <c r="Q9" s="492"/>
      <c r="R9" s="493">
        <v>190005</v>
      </c>
      <c r="S9" s="494"/>
      <c r="T9" s="494"/>
      <c r="U9" s="494"/>
      <c r="V9" s="495"/>
      <c r="W9" s="403" t="s">
        <v>108</v>
      </c>
      <c r="X9" s="404"/>
      <c r="Y9" s="404"/>
      <c r="Z9" s="404"/>
      <c r="AA9" s="404"/>
      <c r="AB9" s="404"/>
      <c r="AC9" s="404"/>
      <c r="AD9" s="404"/>
      <c r="AE9" s="404"/>
      <c r="AF9" s="404"/>
      <c r="AG9" s="404"/>
      <c r="AH9" s="404"/>
      <c r="AI9" s="404"/>
      <c r="AJ9" s="404"/>
      <c r="AK9" s="404"/>
      <c r="AL9" s="405"/>
      <c r="AM9" s="475" t="s">
        <v>109</v>
      </c>
      <c r="AN9" s="476"/>
      <c r="AO9" s="476"/>
      <c r="AP9" s="476"/>
      <c r="AQ9" s="476"/>
      <c r="AR9" s="476"/>
      <c r="AS9" s="476"/>
      <c r="AT9" s="477"/>
      <c r="AU9" s="478" t="s">
        <v>88</v>
      </c>
      <c r="AV9" s="479"/>
      <c r="AW9" s="479"/>
      <c r="AX9" s="479"/>
      <c r="AY9" s="480" t="s">
        <v>110</v>
      </c>
      <c r="AZ9" s="481"/>
      <c r="BA9" s="481"/>
      <c r="BB9" s="481"/>
      <c r="BC9" s="481"/>
      <c r="BD9" s="481"/>
      <c r="BE9" s="481"/>
      <c r="BF9" s="481"/>
      <c r="BG9" s="481"/>
      <c r="BH9" s="481"/>
      <c r="BI9" s="481"/>
      <c r="BJ9" s="481"/>
      <c r="BK9" s="481"/>
      <c r="BL9" s="481"/>
      <c r="BM9" s="482"/>
      <c r="BN9" s="446">
        <v>-95609</v>
      </c>
      <c r="BO9" s="447"/>
      <c r="BP9" s="447"/>
      <c r="BQ9" s="447"/>
      <c r="BR9" s="447"/>
      <c r="BS9" s="447"/>
      <c r="BT9" s="447"/>
      <c r="BU9" s="448"/>
      <c r="BV9" s="446">
        <v>468910</v>
      </c>
      <c r="BW9" s="447"/>
      <c r="BX9" s="447"/>
      <c r="BY9" s="447"/>
      <c r="BZ9" s="447"/>
      <c r="CA9" s="447"/>
      <c r="CB9" s="447"/>
      <c r="CC9" s="448"/>
      <c r="CD9" s="449" t="s">
        <v>111</v>
      </c>
      <c r="CE9" s="450"/>
      <c r="CF9" s="450"/>
      <c r="CG9" s="450"/>
      <c r="CH9" s="450"/>
      <c r="CI9" s="450"/>
      <c r="CJ9" s="450"/>
      <c r="CK9" s="450"/>
      <c r="CL9" s="450"/>
      <c r="CM9" s="450"/>
      <c r="CN9" s="450"/>
      <c r="CO9" s="450"/>
      <c r="CP9" s="450"/>
      <c r="CQ9" s="450"/>
      <c r="CR9" s="450"/>
      <c r="CS9" s="451"/>
      <c r="CT9" s="443">
        <v>8.4</v>
      </c>
      <c r="CU9" s="444"/>
      <c r="CV9" s="444"/>
      <c r="CW9" s="444"/>
      <c r="CX9" s="444"/>
      <c r="CY9" s="444"/>
      <c r="CZ9" s="444"/>
      <c r="DA9" s="445"/>
      <c r="DB9" s="443">
        <v>8.4</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112</v>
      </c>
      <c r="M10" s="476"/>
      <c r="N10" s="476"/>
      <c r="O10" s="476"/>
      <c r="P10" s="476"/>
      <c r="Q10" s="477"/>
      <c r="R10" s="497">
        <v>187035</v>
      </c>
      <c r="S10" s="498"/>
      <c r="T10" s="498"/>
      <c r="U10" s="498"/>
      <c r="V10" s="499"/>
      <c r="W10" s="434"/>
      <c r="X10" s="435"/>
      <c r="Y10" s="435"/>
      <c r="Z10" s="435"/>
      <c r="AA10" s="435"/>
      <c r="AB10" s="435"/>
      <c r="AC10" s="435"/>
      <c r="AD10" s="435"/>
      <c r="AE10" s="435"/>
      <c r="AF10" s="435"/>
      <c r="AG10" s="435"/>
      <c r="AH10" s="435"/>
      <c r="AI10" s="435"/>
      <c r="AJ10" s="435"/>
      <c r="AK10" s="435"/>
      <c r="AL10" s="438"/>
      <c r="AM10" s="475" t="s">
        <v>113</v>
      </c>
      <c r="AN10" s="476"/>
      <c r="AO10" s="476"/>
      <c r="AP10" s="476"/>
      <c r="AQ10" s="476"/>
      <c r="AR10" s="476"/>
      <c r="AS10" s="476"/>
      <c r="AT10" s="477"/>
      <c r="AU10" s="478" t="s">
        <v>88</v>
      </c>
      <c r="AV10" s="479"/>
      <c r="AW10" s="479"/>
      <c r="AX10" s="479"/>
      <c r="AY10" s="480" t="s">
        <v>114</v>
      </c>
      <c r="AZ10" s="481"/>
      <c r="BA10" s="481"/>
      <c r="BB10" s="481"/>
      <c r="BC10" s="481"/>
      <c r="BD10" s="481"/>
      <c r="BE10" s="481"/>
      <c r="BF10" s="481"/>
      <c r="BG10" s="481"/>
      <c r="BH10" s="481"/>
      <c r="BI10" s="481"/>
      <c r="BJ10" s="481"/>
      <c r="BK10" s="481"/>
      <c r="BL10" s="481"/>
      <c r="BM10" s="482"/>
      <c r="BN10" s="446">
        <v>821318</v>
      </c>
      <c r="BO10" s="447"/>
      <c r="BP10" s="447"/>
      <c r="BQ10" s="447"/>
      <c r="BR10" s="447"/>
      <c r="BS10" s="447"/>
      <c r="BT10" s="447"/>
      <c r="BU10" s="448"/>
      <c r="BV10" s="446">
        <v>587085</v>
      </c>
      <c r="BW10" s="447"/>
      <c r="BX10" s="447"/>
      <c r="BY10" s="447"/>
      <c r="BZ10" s="447"/>
      <c r="CA10" s="447"/>
      <c r="CB10" s="447"/>
      <c r="CC10" s="448"/>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116</v>
      </c>
      <c r="M11" s="501"/>
      <c r="N11" s="501"/>
      <c r="O11" s="501"/>
      <c r="P11" s="501"/>
      <c r="Q11" s="502"/>
      <c r="R11" s="503" t="s">
        <v>117</v>
      </c>
      <c r="S11" s="504"/>
      <c r="T11" s="504"/>
      <c r="U11" s="504"/>
      <c r="V11" s="505"/>
      <c r="W11" s="434"/>
      <c r="X11" s="435"/>
      <c r="Y11" s="435"/>
      <c r="Z11" s="435"/>
      <c r="AA11" s="435"/>
      <c r="AB11" s="435"/>
      <c r="AC11" s="435"/>
      <c r="AD11" s="435"/>
      <c r="AE11" s="435"/>
      <c r="AF11" s="435"/>
      <c r="AG11" s="435"/>
      <c r="AH11" s="435"/>
      <c r="AI11" s="435"/>
      <c r="AJ11" s="435"/>
      <c r="AK11" s="435"/>
      <c r="AL11" s="438"/>
      <c r="AM11" s="475" t="s">
        <v>118</v>
      </c>
      <c r="AN11" s="476"/>
      <c r="AO11" s="476"/>
      <c r="AP11" s="476"/>
      <c r="AQ11" s="476"/>
      <c r="AR11" s="476"/>
      <c r="AS11" s="476"/>
      <c r="AT11" s="477"/>
      <c r="AU11" s="478" t="s">
        <v>119</v>
      </c>
      <c r="AV11" s="479"/>
      <c r="AW11" s="479"/>
      <c r="AX11" s="479"/>
      <c r="AY11" s="480" t="s">
        <v>120</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121</v>
      </c>
      <c r="CE11" s="450"/>
      <c r="CF11" s="450"/>
      <c r="CG11" s="450"/>
      <c r="CH11" s="450"/>
      <c r="CI11" s="450"/>
      <c r="CJ11" s="450"/>
      <c r="CK11" s="450"/>
      <c r="CL11" s="450"/>
      <c r="CM11" s="450"/>
      <c r="CN11" s="450"/>
      <c r="CO11" s="450"/>
      <c r="CP11" s="450"/>
      <c r="CQ11" s="450"/>
      <c r="CR11" s="450"/>
      <c r="CS11" s="451"/>
      <c r="CT11" s="486" t="s">
        <v>122</v>
      </c>
      <c r="CU11" s="487"/>
      <c r="CV11" s="487"/>
      <c r="CW11" s="487"/>
      <c r="CX11" s="487"/>
      <c r="CY11" s="487"/>
      <c r="CZ11" s="487"/>
      <c r="DA11" s="488"/>
      <c r="DB11" s="486" t="s">
        <v>122</v>
      </c>
      <c r="DC11" s="487"/>
      <c r="DD11" s="487"/>
      <c r="DE11" s="487"/>
      <c r="DF11" s="487"/>
      <c r="DG11" s="487"/>
      <c r="DH11" s="487"/>
      <c r="DI11" s="488"/>
      <c r="DJ11" s="165"/>
      <c r="DK11" s="165"/>
      <c r="DL11" s="165"/>
      <c r="DM11" s="165"/>
      <c r="DN11" s="165"/>
      <c r="DO11" s="165"/>
    </row>
    <row r="12" spans="1:119" ht="18.75" customHeight="1">
      <c r="A12" s="166"/>
      <c r="B12" s="506" t="s">
        <v>123</v>
      </c>
      <c r="C12" s="507"/>
      <c r="D12" s="507"/>
      <c r="E12" s="507"/>
      <c r="F12" s="507"/>
      <c r="G12" s="507"/>
      <c r="H12" s="507"/>
      <c r="I12" s="507"/>
      <c r="J12" s="507"/>
      <c r="K12" s="508"/>
      <c r="L12" s="515" t="s">
        <v>124</v>
      </c>
      <c r="M12" s="516"/>
      <c r="N12" s="516"/>
      <c r="O12" s="516"/>
      <c r="P12" s="516"/>
      <c r="Q12" s="517"/>
      <c r="R12" s="518">
        <v>191308</v>
      </c>
      <c r="S12" s="519"/>
      <c r="T12" s="519"/>
      <c r="U12" s="519"/>
      <c r="V12" s="520"/>
      <c r="W12" s="521" t="s">
        <v>1</v>
      </c>
      <c r="X12" s="479"/>
      <c r="Y12" s="479"/>
      <c r="Z12" s="479"/>
      <c r="AA12" s="479"/>
      <c r="AB12" s="522"/>
      <c r="AC12" s="478" t="s">
        <v>125</v>
      </c>
      <c r="AD12" s="479"/>
      <c r="AE12" s="479"/>
      <c r="AF12" s="479"/>
      <c r="AG12" s="522"/>
      <c r="AH12" s="478" t="s">
        <v>126</v>
      </c>
      <c r="AI12" s="479"/>
      <c r="AJ12" s="479"/>
      <c r="AK12" s="479"/>
      <c r="AL12" s="523"/>
      <c r="AM12" s="475" t="s">
        <v>127</v>
      </c>
      <c r="AN12" s="476"/>
      <c r="AO12" s="476"/>
      <c r="AP12" s="476"/>
      <c r="AQ12" s="476"/>
      <c r="AR12" s="476"/>
      <c r="AS12" s="476"/>
      <c r="AT12" s="477"/>
      <c r="AU12" s="478" t="s">
        <v>128</v>
      </c>
      <c r="AV12" s="479"/>
      <c r="AW12" s="479"/>
      <c r="AX12" s="479"/>
      <c r="AY12" s="480" t="s">
        <v>129</v>
      </c>
      <c r="AZ12" s="481"/>
      <c r="BA12" s="481"/>
      <c r="BB12" s="481"/>
      <c r="BC12" s="481"/>
      <c r="BD12" s="481"/>
      <c r="BE12" s="481"/>
      <c r="BF12" s="481"/>
      <c r="BG12" s="481"/>
      <c r="BH12" s="481"/>
      <c r="BI12" s="481"/>
      <c r="BJ12" s="481"/>
      <c r="BK12" s="481"/>
      <c r="BL12" s="481"/>
      <c r="BM12" s="482"/>
      <c r="BN12" s="446">
        <v>500000</v>
      </c>
      <c r="BO12" s="447"/>
      <c r="BP12" s="447"/>
      <c r="BQ12" s="447"/>
      <c r="BR12" s="447"/>
      <c r="BS12" s="447"/>
      <c r="BT12" s="447"/>
      <c r="BU12" s="448"/>
      <c r="BV12" s="446">
        <v>1880000</v>
      </c>
      <c r="BW12" s="447"/>
      <c r="BX12" s="447"/>
      <c r="BY12" s="447"/>
      <c r="BZ12" s="447"/>
      <c r="CA12" s="447"/>
      <c r="CB12" s="447"/>
      <c r="CC12" s="448"/>
      <c r="CD12" s="449" t="s">
        <v>130</v>
      </c>
      <c r="CE12" s="450"/>
      <c r="CF12" s="450"/>
      <c r="CG12" s="450"/>
      <c r="CH12" s="450"/>
      <c r="CI12" s="450"/>
      <c r="CJ12" s="450"/>
      <c r="CK12" s="450"/>
      <c r="CL12" s="450"/>
      <c r="CM12" s="450"/>
      <c r="CN12" s="450"/>
      <c r="CO12" s="450"/>
      <c r="CP12" s="450"/>
      <c r="CQ12" s="450"/>
      <c r="CR12" s="450"/>
      <c r="CS12" s="451"/>
      <c r="CT12" s="486" t="s">
        <v>131</v>
      </c>
      <c r="CU12" s="487"/>
      <c r="CV12" s="487"/>
      <c r="CW12" s="487"/>
      <c r="CX12" s="487"/>
      <c r="CY12" s="487"/>
      <c r="CZ12" s="487"/>
      <c r="DA12" s="488"/>
      <c r="DB12" s="486" t="s">
        <v>131</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132</v>
      </c>
      <c r="N13" s="535"/>
      <c r="O13" s="535"/>
      <c r="P13" s="535"/>
      <c r="Q13" s="536"/>
      <c r="R13" s="527">
        <v>186310</v>
      </c>
      <c r="S13" s="528"/>
      <c r="T13" s="528"/>
      <c r="U13" s="528"/>
      <c r="V13" s="529"/>
      <c r="W13" s="462" t="s">
        <v>133</v>
      </c>
      <c r="X13" s="463"/>
      <c r="Y13" s="463"/>
      <c r="Z13" s="463"/>
      <c r="AA13" s="463"/>
      <c r="AB13" s="453"/>
      <c r="AC13" s="497">
        <v>645</v>
      </c>
      <c r="AD13" s="498"/>
      <c r="AE13" s="498"/>
      <c r="AF13" s="498"/>
      <c r="AG13" s="537"/>
      <c r="AH13" s="497">
        <v>650</v>
      </c>
      <c r="AI13" s="498"/>
      <c r="AJ13" s="498"/>
      <c r="AK13" s="498"/>
      <c r="AL13" s="499"/>
      <c r="AM13" s="475" t="s">
        <v>134</v>
      </c>
      <c r="AN13" s="476"/>
      <c r="AO13" s="476"/>
      <c r="AP13" s="476"/>
      <c r="AQ13" s="476"/>
      <c r="AR13" s="476"/>
      <c r="AS13" s="476"/>
      <c r="AT13" s="477"/>
      <c r="AU13" s="478" t="s">
        <v>135</v>
      </c>
      <c r="AV13" s="479"/>
      <c r="AW13" s="479"/>
      <c r="AX13" s="479"/>
      <c r="AY13" s="480" t="s">
        <v>136</v>
      </c>
      <c r="AZ13" s="481"/>
      <c r="BA13" s="481"/>
      <c r="BB13" s="481"/>
      <c r="BC13" s="481"/>
      <c r="BD13" s="481"/>
      <c r="BE13" s="481"/>
      <c r="BF13" s="481"/>
      <c r="BG13" s="481"/>
      <c r="BH13" s="481"/>
      <c r="BI13" s="481"/>
      <c r="BJ13" s="481"/>
      <c r="BK13" s="481"/>
      <c r="BL13" s="481"/>
      <c r="BM13" s="482"/>
      <c r="BN13" s="446">
        <v>225709</v>
      </c>
      <c r="BO13" s="447"/>
      <c r="BP13" s="447"/>
      <c r="BQ13" s="447"/>
      <c r="BR13" s="447"/>
      <c r="BS13" s="447"/>
      <c r="BT13" s="447"/>
      <c r="BU13" s="448"/>
      <c r="BV13" s="446">
        <v>-824005</v>
      </c>
      <c r="BW13" s="447"/>
      <c r="BX13" s="447"/>
      <c r="BY13" s="447"/>
      <c r="BZ13" s="447"/>
      <c r="CA13" s="447"/>
      <c r="CB13" s="447"/>
      <c r="CC13" s="448"/>
      <c r="CD13" s="449" t="s">
        <v>137</v>
      </c>
      <c r="CE13" s="450"/>
      <c r="CF13" s="450"/>
      <c r="CG13" s="450"/>
      <c r="CH13" s="450"/>
      <c r="CI13" s="450"/>
      <c r="CJ13" s="450"/>
      <c r="CK13" s="450"/>
      <c r="CL13" s="450"/>
      <c r="CM13" s="450"/>
      <c r="CN13" s="450"/>
      <c r="CO13" s="450"/>
      <c r="CP13" s="450"/>
      <c r="CQ13" s="450"/>
      <c r="CR13" s="450"/>
      <c r="CS13" s="451"/>
      <c r="CT13" s="443">
        <v>0.7</v>
      </c>
      <c r="CU13" s="444"/>
      <c r="CV13" s="444"/>
      <c r="CW13" s="444"/>
      <c r="CX13" s="444"/>
      <c r="CY13" s="444"/>
      <c r="CZ13" s="444"/>
      <c r="DA13" s="445"/>
      <c r="DB13" s="443">
        <v>0.6</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138</v>
      </c>
      <c r="M14" s="525"/>
      <c r="N14" s="525"/>
      <c r="O14" s="525"/>
      <c r="P14" s="525"/>
      <c r="Q14" s="526"/>
      <c r="R14" s="527">
        <v>189885</v>
      </c>
      <c r="S14" s="528"/>
      <c r="T14" s="528"/>
      <c r="U14" s="528"/>
      <c r="V14" s="529"/>
      <c r="W14" s="436"/>
      <c r="X14" s="437"/>
      <c r="Y14" s="437"/>
      <c r="Z14" s="437"/>
      <c r="AA14" s="437"/>
      <c r="AB14" s="426"/>
      <c r="AC14" s="530">
        <v>0.8</v>
      </c>
      <c r="AD14" s="531"/>
      <c r="AE14" s="531"/>
      <c r="AF14" s="531"/>
      <c r="AG14" s="532"/>
      <c r="AH14" s="530">
        <v>0.9</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139</v>
      </c>
      <c r="CE14" s="539"/>
      <c r="CF14" s="539"/>
      <c r="CG14" s="539"/>
      <c r="CH14" s="539"/>
      <c r="CI14" s="539"/>
      <c r="CJ14" s="539"/>
      <c r="CK14" s="539"/>
      <c r="CL14" s="539"/>
      <c r="CM14" s="539"/>
      <c r="CN14" s="539"/>
      <c r="CO14" s="539"/>
      <c r="CP14" s="539"/>
      <c r="CQ14" s="539"/>
      <c r="CR14" s="539"/>
      <c r="CS14" s="540"/>
      <c r="CT14" s="541" t="s">
        <v>131</v>
      </c>
      <c r="CU14" s="542"/>
      <c r="CV14" s="542"/>
      <c r="CW14" s="542"/>
      <c r="CX14" s="542"/>
      <c r="CY14" s="542"/>
      <c r="CZ14" s="542"/>
      <c r="DA14" s="543"/>
      <c r="DB14" s="541" t="s">
        <v>131</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140</v>
      </c>
      <c r="N15" s="535"/>
      <c r="O15" s="535"/>
      <c r="P15" s="535"/>
      <c r="Q15" s="536"/>
      <c r="R15" s="527">
        <v>185324</v>
      </c>
      <c r="S15" s="528"/>
      <c r="T15" s="528"/>
      <c r="U15" s="528"/>
      <c r="V15" s="529"/>
      <c r="W15" s="462" t="s">
        <v>141</v>
      </c>
      <c r="X15" s="463"/>
      <c r="Y15" s="463"/>
      <c r="Z15" s="463"/>
      <c r="AA15" s="463"/>
      <c r="AB15" s="453"/>
      <c r="AC15" s="497">
        <v>13913</v>
      </c>
      <c r="AD15" s="498"/>
      <c r="AE15" s="498"/>
      <c r="AF15" s="498"/>
      <c r="AG15" s="537"/>
      <c r="AH15" s="497">
        <v>14261</v>
      </c>
      <c r="AI15" s="498"/>
      <c r="AJ15" s="498"/>
      <c r="AK15" s="498"/>
      <c r="AL15" s="499"/>
      <c r="AM15" s="475"/>
      <c r="AN15" s="476"/>
      <c r="AO15" s="476"/>
      <c r="AP15" s="476"/>
      <c r="AQ15" s="476"/>
      <c r="AR15" s="476"/>
      <c r="AS15" s="476"/>
      <c r="AT15" s="477"/>
      <c r="AU15" s="478"/>
      <c r="AV15" s="479"/>
      <c r="AW15" s="479"/>
      <c r="AX15" s="479"/>
      <c r="AY15" s="406" t="s">
        <v>142</v>
      </c>
      <c r="AZ15" s="407"/>
      <c r="BA15" s="407"/>
      <c r="BB15" s="407"/>
      <c r="BC15" s="407"/>
      <c r="BD15" s="407"/>
      <c r="BE15" s="407"/>
      <c r="BF15" s="407"/>
      <c r="BG15" s="407"/>
      <c r="BH15" s="407"/>
      <c r="BI15" s="407"/>
      <c r="BJ15" s="407"/>
      <c r="BK15" s="407"/>
      <c r="BL15" s="407"/>
      <c r="BM15" s="408"/>
      <c r="BN15" s="409">
        <v>25336408</v>
      </c>
      <c r="BO15" s="410"/>
      <c r="BP15" s="410"/>
      <c r="BQ15" s="410"/>
      <c r="BR15" s="410"/>
      <c r="BS15" s="410"/>
      <c r="BT15" s="410"/>
      <c r="BU15" s="411"/>
      <c r="BV15" s="409">
        <v>25921843</v>
      </c>
      <c r="BW15" s="410"/>
      <c r="BX15" s="410"/>
      <c r="BY15" s="410"/>
      <c r="BZ15" s="410"/>
      <c r="CA15" s="410"/>
      <c r="CB15" s="410"/>
      <c r="CC15" s="411"/>
      <c r="CD15" s="544" t="s">
        <v>143</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144</v>
      </c>
      <c r="M16" s="555"/>
      <c r="N16" s="555"/>
      <c r="O16" s="555"/>
      <c r="P16" s="555"/>
      <c r="Q16" s="556"/>
      <c r="R16" s="547" t="s">
        <v>145</v>
      </c>
      <c r="S16" s="548"/>
      <c r="T16" s="548"/>
      <c r="U16" s="548"/>
      <c r="V16" s="549"/>
      <c r="W16" s="436"/>
      <c r="X16" s="437"/>
      <c r="Y16" s="437"/>
      <c r="Z16" s="437"/>
      <c r="AA16" s="437"/>
      <c r="AB16" s="426"/>
      <c r="AC16" s="530">
        <v>18.2</v>
      </c>
      <c r="AD16" s="531"/>
      <c r="AE16" s="531"/>
      <c r="AF16" s="531"/>
      <c r="AG16" s="532"/>
      <c r="AH16" s="530">
        <v>19.600000000000001</v>
      </c>
      <c r="AI16" s="531"/>
      <c r="AJ16" s="531"/>
      <c r="AK16" s="531"/>
      <c r="AL16" s="533"/>
      <c r="AM16" s="475"/>
      <c r="AN16" s="476"/>
      <c r="AO16" s="476"/>
      <c r="AP16" s="476"/>
      <c r="AQ16" s="476"/>
      <c r="AR16" s="476"/>
      <c r="AS16" s="476"/>
      <c r="AT16" s="477"/>
      <c r="AU16" s="478"/>
      <c r="AV16" s="479"/>
      <c r="AW16" s="479"/>
      <c r="AX16" s="479"/>
      <c r="AY16" s="480" t="s">
        <v>146</v>
      </c>
      <c r="AZ16" s="481"/>
      <c r="BA16" s="481"/>
      <c r="BB16" s="481"/>
      <c r="BC16" s="481"/>
      <c r="BD16" s="481"/>
      <c r="BE16" s="481"/>
      <c r="BF16" s="481"/>
      <c r="BG16" s="481"/>
      <c r="BH16" s="481"/>
      <c r="BI16" s="481"/>
      <c r="BJ16" s="481"/>
      <c r="BK16" s="481"/>
      <c r="BL16" s="481"/>
      <c r="BM16" s="482"/>
      <c r="BN16" s="446">
        <v>26046231</v>
      </c>
      <c r="BO16" s="447"/>
      <c r="BP16" s="447"/>
      <c r="BQ16" s="447"/>
      <c r="BR16" s="447"/>
      <c r="BS16" s="447"/>
      <c r="BT16" s="447"/>
      <c r="BU16" s="448"/>
      <c r="BV16" s="446">
        <v>26398603</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147</v>
      </c>
      <c r="N17" s="551"/>
      <c r="O17" s="551"/>
      <c r="P17" s="551"/>
      <c r="Q17" s="552"/>
      <c r="R17" s="547" t="s">
        <v>148</v>
      </c>
      <c r="S17" s="548"/>
      <c r="T17" s="548"/>
      <c r="U17" s="548"/>
      <c r="V17" s="549"/>
      <c r="W17" s="462" t="s">
        <v>149</v>
      </c>
      <c r="X17" s="463"/>
      <c r="Y17" s="463"/>
      <c r="Z17" s="463"/>
      <c r="AA17" s="463"/>
      <c r="AB17" s="453"/>
      <c r="AC17" s="497">
        <v>61760</v>
      </c>
      <c r="AD17" s="498"/>
      <c r="AE17" s="498"/>
      <c r="AF17" s="498"/>
      <c r="AG17" s="537"/>
      <c r="AH17" s="497">
        <v>57759</v>
      </c>
      <c r="AI17" s="498"/>
      <c r="AJ17" s="498"/>
      <c r="AK17" s="498"/>
      <c r="AL17" s="499"/>
      <c r="AM17" s="475"/>
      <c r="AN17" s="476"/>
      <c r="AO17" s="476"/>
      <c r="AP17" s="476"/>
      <c r="AQ17" s="476"/>
      <c r="AR17" s="476"/>
      <c r="AS17" s="476"/>
      <c r="AT17" s="477"/>
      <c r="AU17" s="478"/>
      <c r="AV17" s="479"/>
      <c r="AW17" s="479"/>
      <c r="AX17" s="479"/>
      <c r="AY17" s="480" t="s">
        <v>150</v>
      </c>
      <c r="AZ17" s="481"/>
      <c r="BA17" s="481"/>
      <c r="BB17" s="481"/>
      <c r="BC17" s="481"/>
      <c r="BD17" s="481"/>
      <c r="BE17" s="481"/>
      <c r="BF17" s="481"/>
      <c r="BG17" s="481"/>
      <c r="BH17" s="481"/>
      <c r="BI17" s="481"/>
      <c r="BJ17" s="481"/>
      <c r="BK17" s="481"/>
      <c r="BL17" s="481"/>
      <c r="BM17" s="482"/>
      <c r="BN17" s="446">
        <v>32613705</v>
      </c>
      <c r="BO17" s="447"/>
      <c r="BP17" s="447"/>
      <c r="BQ17" s="447"/>
      <c r="BR17" s="447"/>
      <c r="BS17" s="447"/>
      <c r="BT17" s="447"/>
      <c r="BU17" s="448"/>
      <c r="BV17" s="446">
        <v>33392142</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151</v>
      </c>
      <c r="C18" s="489"/>
      <c r="D18" s="489"/>
      <c r="E18" s="558"/>
      <c r="F18" s="558"/>
      <c r="G18" s="558"/>
      <c r="H18" s="558"/>
      <c r="I18" s="558"/>
      <c r="J18" s="558"/>
      <c r="K18" s="558"/>
      <c r="L18" s="559">
        <v>20.51</v>
      </c>
      <c r="M18" s="559"/>
      <c r="N18" s="559"/>
      <c r="O18" s="559"/>
      <c r="P18" s="559"/>
      <c r="Q18" s="559"/>
      <c r="R18" s="560"/>
      <c r="S18" s="560"/>
      <c r="T18" s="560"/>
      <c r="U18" s="560"/>
      <c r="V18" s="561"/>
      <c r="W18" s="464"/>
      <c r="X18" s="465"/>
      <c r="Y18" s="465"/>
      <c r="Z18" s="465"/>
      <c r="AA18" s="465"/>
      <c r="AB18" s="456"/>
      <c r="AC18" s="562">
        <v>80.900000000000006</v>
      </c>
      <c r="AD18" s="563"/>
      <c r="AE18" s="563"/>
      <c r="AF18" s="563"/>
      <c r="AG18" s="564"/>
      <c r="AH18" s="562">
        <v>79.5</v>
      </c>
      <c r="AI18" s="563"/>
      <c r="AJ18" s="563"/>
      <c r="AK18" s="563"/>
      <c r="AL18" s="565"/>
      <c r="AM18" s="475"/>
      <c r="AN18" s="476"/>
      <c r="AO18" s="476"/>
      <c r="AP18" s="476"/>
      <c r="AQ18" s="476"/>
      <c r="AR18" s="476"/>
      <c r="AS18" s="476"/>
      <c r="AT18" s="477"/>
      <c r="AU18" s="478"/>
      <c r="AV18" s="479"/>
      <c r="AW18" s="479"/>
      <c r="AX18" s="479"/>
      <c r="AY18" s="480" t="s">
        <v>152</v>
      </c>
      <c r="AZ18" s="481"/>
      <c r="BA18" s="481"/>
      <c r="BB18" s="481"/>
      <c r="BC18" s="481"/>
      <c r="BD18" s="481"/>
      <c r="BE18" s="481"/>
      <c r="BF18" s="481"/>
      <c r="BG18" s="481"/>
      <c r="BH18" s="481"/>
      <c r="BI18" s="481"/>
      <c r="BJ18" s="481"/>
      <c r="BK18" s="481"/>
      <c r="BL18" s="481"/>
      <c r="BM18" s="482"/>
      <c r="BN18" s="446">
        <v>33474971</v>
      </c>
      <c r="BO18" s="447"/>
      <c r="BP18" s="447"/>
      <c r="BQ18" s="447"/>
      <c r="BR18" s="447"/>
      <c r="BS18" s="447"/>
      <c r="BT18" s="447"/>
      <c r="BU18" s="448"/>
      <c r="BV18" s="446">
        <v>32507456</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153</v>
      </c>
      <c r="C19" s="489"/>
      <c r="D19" s="489"/>
      <c r="E19" s="558"/>
      <c r="F19" s="558"/>
      <c r="G19" s="558"/>
      <c r="H19" s="558"/>
      <c r="I19" s="558"/>
      <c r="J19" s="558"/>
      <c r="K19" s="558"/>
      <c r="L19" s="566">
        <v>9264</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154</v>
      </c>
      <c r="AZ19" s="481"/>
      <c r="BA19" s="481"/>
      <c r="BB19" s="481"/>
      <c r="BC19" s="481"/>
      <c r="BD19" s="481"/>
      <c r="BE19" s="481"/>
      <c r="BF19" s="481"/>
      <c r="BG19" s="481"/>
      <c r="BH19" s="481"/>
      <c r="BI19" s="481"/>
      <c r="BJ19" s="481"/>
      <c r="BK19" s="481"/>
      <c r="BL19" s="481"/>
      <c r="BM19" s="482"/>
      <c r="BN19" s="446">
        <v>41745089</v>
      </c>
      <c r="BO19" s="447"/>
      <c r="BP19" s="447"/>
      <c r="BQ19" s="447"/>
      <c r="BR19" s="447"/>
      <c r="BS19" s="447"/>
      <c r="BT19" s="447"/>
      <c r="BU19" s="448"/>
      <c r="BV19" s="446">
        <v>40571283</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155</v>
      </c>
      <c r="C20" s="489"/>
      <c r="D20" s="489"/>
      <c r="E20" s="558"/>
      <c r="F20" s="558"/>
      <c r="G20" s="558"/>
      <c r="H20" s="558"/>
      <c r="I20" s="558"/>
      <c r="J20" s="558"/>
      <c r="K20" s="558"/>
      <c r="L20" s="566">
        <v>82888</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156</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157</v>
      </c>
      <c r="C22" s="581"/>
      <c r="D22" s="582"/>
      <c r="E22" s="458" t="s">
        <v>1</v>
      </c>
      <c r="F22" s="463"/>
      <c r="G22" s="463"/>
      <c r="H22" s="463"/>
      <c r="I22" s="463"/>
      <c r="J22" s="463"/>
      <c r="K22" s="453"/>
      <c r="L22" s="458" t="s">
        <v>158</v>
      </c>
      <c r="M22" s="463"/>
      <c r="N22" s="463"/>
      <c r="O22" s="463"/>
      <c r="P22" s="453"/>
      <c r="Q22" s="589" t="s">
        <v>159</v>
      </c>
      <c r="R22" s="590"/>
      <c r="S22" s="590"/>
      <c r="T22" s="590"/>
      <c r="U22" s="590"/>
      <c r="V22" s="591"/>
      <c r="W22" s="595" t="s">
        <v>160</v>
      </c>
      <c r="X22" s="581"/>
      <c r="Y22" s="582"/>
      <c r="Z22" s="458" t="s">
        <v>1</v>
      </c>
      <c r="AA22" s="463"/>
      <c r="AB22" s="463"/>
      <c r="AC22" s="463"/>
      <c r="AD22" s="463"/>
      <c r="AE22" s="463"/>
      <c r="AF22" s="463"/>
      <c r="AG22" s="453"/>
      <c r="AH22" s="608" t="s">
        <v>161</v>
      </c>
      <c r="AI22" s="463"/>
      <c r="AJ22" s="463"/>
      <c r="AK22" s="463"/>
      <c r="AL22" s="453"/>
      <c r="AM22" s="608" t="s">
        <v>162</v>
      </c>
      <c r="AN22" s="609"/>
      <c r="AO22" s="609"/>
      <c r="AP22" s="609"/>
      <c r="AQ22" s="609"/>
      <c r="AR22" s="610"/>
      <c r="AS22" s="589" t="s">
        <v>159</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163</v>
      </c>
      <c r="AZ23" s="407"/>
      <c r="BA23" s="407"/>
      <c r="BB23" s="407"/>
      <c r="BC23" s="407"/>
      <c r="BD23" s="407"/>
      <c r="BE23" s="407"/>
      <c r="BF23" s="407"/>
      <c r="BG23" s="407"/>
      <c r="BH23" s="407"/>
      <c r="BI23" s="407"/>
      <c r="BJ23" s="407"/>
      <c r="BK23" s="407"/>
      <c r="BL23" s="407"/>
      <c r="BM23" s="408"/>
      <c r="BN23" s="446">
        <v>26523298</v>
      </c>
      <c r="BO23" s="447"/>
      <c r="BP23" s="447"/>
      <c r="BQ23" s="447"/>
      <c r="BR23" s="447"/>
      <c r="BS23" s="447"/>
      <c r="BT23" s="447"/>
      <c r="BU23" s="448"/>
      <c r="BV23" s="446">
        <v>27549964</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164</v>
      </c>
      <c r="F24" s="476"/>
      <c r="G24" s="476"/>
      <c r="H24" s="476"/>
      <c r="I24" s="476"/>
      <c r="J24" s="476"/>
      <c r="K24" s="477"/>
      <c r="L24" s="497">
        <v>1</v>
      </c>
      <c r="M24" s="498"/>
      <c r="N24" s="498"/>
      <c r="O24" s="498"/>
      <c r="P24" s="537"/>
      <c r="Q24" s="497">
        <v>10500</v>
      </c>
      <c r="R24" s="498"/>
      <c r="S24" s="498"/>
      <c r="T24" s="498"/>
      <c r="U24" s="498"/>
      <c r="V24" s="537"/>
      <c r="W24" s="596"/>
      <c r="X24" s="584"/>
      <c r="Y24" s="585"/>
      <c r="Z24" s="496" t="s">
        <v>165</v>
      </c>
      <c r="AA24" s="476"/>
      <c r="AB24" s="476"/>
      <c r="AC24" s="476"/>
      <c r="AD24" s="476"/>
      <c r="AE24" s="476"/>
      <c r="AF24" s="476"/>
      <c r="AG24" s="477"/>
      <c r="AH24" s="497">
        <v>889</v>
      </c>
      <c r="AI24" s="498"/>
      <c r="AJ24" s="498"/>
      <c r="AK24" s="498"/>
      <c r="AL24" s="537"/>
      <c r="AM24" s="497">
        <v>2717673</v>
      </c>
      <c r="AN24" s="498"/>
      <c r="AO24" s="498"/>
      <c r="AP24" s="498"/>
      <c r="AQ24" s="498"/>
      <c r="AR24" s="537"/>
      <c r="AS24" s="497">
        <v>3057</v>
      </c>
      <c r="AT24" s="498"/>
      <c r="AU24" s="498"/>
      <c r="AV24" s="498"/>
      <c r="AW24" s="498"/>
      <c r="AX24" s="499"/>
      <c r="AY24" s="616" t="s">
        <v>166</v>
      </c>
      <c r="AZ24" s="617"/>
      <c r="BA24" s="617"/>
      <c r="BB24" s="617"/>
      <c r="BC24" s="617"/>
      <c r="BD24" s="617"/>
      <c r="BE24" s="617"/>
      <c r="BF24" s="617"/>
      <c r="BG24" s="617"/>
      <c r="BH24" s="617"/>
      <c r="BI24" s="617"/>
      <c r="BJ24" s="617"/>
      <c r="BK24" s="617"/>
      <c r="BL24" s="617"/>
      <c r="BM24" s="618"/>
      <c r="BN24" s="446">
        <v>19023035</v>
      </c>
      <c r="BO24" s="447"/>
      <c r="BP24" s="447"/>
      <c r="BQ24" s="447"/>
      <c r="BR24" s="447"/>
      <c r="BS24" s="447"/>
      <c r="BT24" s="447"/>
      <c r="BU24" s="448"/>
      <c r="BV24" s="446">
        <v>19160662</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167</v>
      </c>
      <c r="F25" s="476"/>
      <c r="G25" s="476"/>
      <c r="H25" s="476"/>
      <c r="I25" s="476"/>
      <c r="J25" s="476"/>
      <c r="K25" s="477"/>
      <c r="L25" s="497">
        <v>1</v>
      </c>
      <c r="M25" s="498"/>
      <c r="N25" s="498"/>
      <c r="O25" s="498"/>
      <c r="P25" s="537"/>
      <c r="Q25" s="497">
        <v>9000</v>
      </c>
      <c r="R25" s="498"/>
      <c r="S25" s="498"/>
      <c r="T25" s="498"/>
      <c r="U25" s="498"/>
      <c r="V25" s="537"/>
      <c r="W25" s="596"/>
      <c r="X25" s="584"/>
      <c r="Y25" s="585"/>
      <c r="Z25" s="496" t="s">
        <v>168</v>
      </c>
      <c r="AA25" s="476"/>
      <c r="AB25" s="476"/>
      <c r="AC25" s="476"/>
      <c r="AD25" s="476"/>
      <c r="AE25" s="476"/>
      <c r="AF25" s="476"/>
      <c r="AG25" s="477"/>
      <c r="AH25" s="497" t="s">
        <v>169</v>
      </c>
      <c r="AI25" s="498"/>
      <c r="AJ25" s="498"/>
      <c r="AK25" s="498"/>
      <c r="AL25" s="537"/>
      <c r="AM25" s="497" t="s">
        <v>131</v>
      </c>
      <c r="AN25" s="498"/>
      <c r="AO25" s="498"/>
      <c r="AP25" s="498"/>
      <c r="AQ25" s="498"/>
      <c r="AR25" s="537"/>
      <c r="AS25" s="497" t="s">
        <v>169</v>
      </c>
      <c r="AT25" s="498"/>
      <c r="AU25" s="498"/>
      <c r="AV25" s="498"/>
      <c r="AW25" s="498"/>
      <c r="AX25" s="499"/>
      <c r="AY25" s="406" t="s">
        <v>170</v>
      </c>
      <c r="AZ25" s="407"/>
      <c r="BA25" s="407"/>
      <c r="BB25" s="407"/>
      <c r="BC25" s="407"/>
      <c r="BD25" s="407"/>
      <c r="BE25" s="407"/>
      <c r="BF25" s="407"/>
      <c r="BG25" s="407"/>
      <c r="BH25" s="407"/>
      <c r="BI25" s="407"/>
      <c r="BJ25" s="407"/>
      <c r="BK25" s="407"/>
      <c r="BL25" s="407"/>
      <c r="BM25" s="408"/>
      <c r="BN25" s="409">
        <v>3551569</v>
      </c>
      <c r="BO25" s="410"/>
      <c r="BP25" s="410"/>
      <c r="BQ25" s="410"/>
      <c r="BR25" s="410"/>
      <c r="BS25" s="410"/>
      <c r="BT25" s="410"/>
      <c r="BU25" s="411"/>
      <c r="BV25" s="409">
        <v>2595341</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171</v>
      </c>
      <c r="F26" s="476"/>
      <c r="G26" s="476"/>
      <c r="H26" s="476"/>
      <c r="I26" s="476"/>
      <c r="J26" s="476"/>
      <c r="K26" s="477"/>
      <c r="L26" s="497">
        <v>1</v>
      </c>
      <c r="M26" s="498"/>
      <c r="N26" s="498"/>
      <c r="O26" s="498"/>
      <c r="P26" s="537"/>
      <c r="Q26" s="497">
        <v>8100</v>
      </c>
      <c r="R26" s="498"/>
      <c r="S26" s="498"/>
      <c r="T26" s="498"/>
      <c r="U26" s="498"/>
      <c r="V26" s="537"/>
      <c r="W26" s="596"/>
      <c r="X26" s="584"/>
      <c r="Y26" s="585"/>
      <c r="Z26" s="496" t="s">
        <v>172</v>
      </c>
      <c r="AA26" s="606"/>
      <c r="AB26" s="606"/>
      <c r="AC26" s="606"/>
      <c r="AD26" s="606"/>
      <c r="AE26" s="606"/>
      <c r="AF26" s="606"/>
      <c r="AG26" s="607"/>
      <c r="AH26" s="497">
        <v>75</v>
      </c>
      <c r="AI26" s="498"/>
      <c r="AJ26" s="498"/>
      <c r="AK26" s="498"/>
      <c r="AL26" s="537"/>
      <c r="AM26" s="497">
        <v>239100</v>
      </c>
      <c r="AN26" s="498"/>
      <c r="AO26" s="498"/>
      <c r="AP26" s="498"/>
      <c r="AQ26" s="498"/>
      <c r="AR26" s="537"/>
      <c r="AS26" s="497">
        <v>3188</v>
      </c>
      <c r="AT26" s="498"/>
      <c r="AU26" s="498"/>
      <c r="AV26" s="498"/>
      <c r="AW26" s="498"/>
      <c r="AX26" s="499"/>
      <c r="AY26" s="449" t="s">
        <v>173</v>
      </c>
      <c r="AZ26" s="450"/>
      <c r="BA26" s="450"/>
      <c r="BB26" s="450"/>
      <c r="BC26" s="450"/>
      <c r="BD26" s="450"/>
      <c r="BE26" s="450"/>
      <c r="BF26" s="450"/>
      <c r="BG26" s="450"/>
      <c r="BH26" s="450"/>
      <c r="BI26" s="450"/>
      <c r="BJ26" s="450"/>
      <c r="BK26" s="450"/>
      <c r="BL26" s="450"/>
      <c r="BM26" s="451"/>
      <c r="BN26" s="446">
        <v>42000</v>
      </c>
      <c r="BO26" s="447"/>
      <c r="BP26" s="447"/>
      <c r="BQ26" s="447"/>
      <c r="BR26" s="447"/>
      <c r="BS26" s="447"/>
      <c r="BT26" s="447"/>
      <c r="BU26" s="448"/>
      <c r="BV26" s="446">
        <v>30000</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174</v>
      </c>
      <c r="F27" s="476"/>
      <c r="G27" s="476"/>
      <c r="H27" s="476"/>
      <c r="I27" s="476"/>
      <c r="J27" s="476"/>
      <c r="K27" s="477"/>
      <c r="L27" s="497">
        <v>1</v>
      </c>
      <c r="M27" s="498"/>
      <c r="N27" s="498"/>
      <c r="O27" s="498"/>
      <c r="P27" s="537"/>
      <c r="Q27" s="497">
        <v>6500</v>
      </c>
      <c r="R27" s="498"/>
      <c r="S27" s="498"/>
      <c r="T27" s="498"/>
      <c r="U27" s="498"/>
      <c r="V27" s="537"/>
      <c r="W27" s="596"/>
      <c r="X27" s="584"/>
      <c r="Y27" s="585"/>
      <c r="Z27" s="496" t="s">
        <v>175</v>
      </c>
      <c r="AA27" s="476"/>
      <c r="AB27" s="476"/>
      <c r="AC27" s="476"/>
      <c r="AD27" s="476"/>
      <c r="AE27" s="476"/>
      <c r="AF27" s="476"/>
      <c r="AG27" s="477"/>
      <c r="AH27" s="497">
        <v>3</v>
      </c>
      <c r="AI27" s="498"/>
      <c r="AJ27" s="498"/>
      <c r="AK27" s="498"/>
      <c r="AL27" s="537"/>
      <c r="AM27" s="497">
        <v>13181</v>
      </c>
      <c r="AN27" s="498"/>
      <c r="AO27" s="498"/>
      <c r="AP27" s="498"/>
      <c r="AQ27" s="498"/>
      <c r="AR27" s="537"/>
      <c r="AS27" s="497">
        <v>4394</v>
      </c>
      <c r="AT27" s="498"/>
      <c r="AU27" s="498"/>
      <c r="AV27" s="498"/>
      <c r="AW27" s="498"/>
      <c r="AX27" s="499"/>
      <c r="AY27" s="538" t="s">
        <v>176</v>
      </c>
      <c r="AZ27" s="539"/>
      <c r="BA27" s="539"/>
      <c r="BB27" s="539"/>
      <c r="BC27" s="539"/>
      <c r="BD27" s="539"/>
      <c r="BE27" s="539"/>
      <c r="BF27" s="539"/>
      <c r="BG27" s="539"/>
      <c r="BH27" s="539"/>
      <c r="BI27" s="539"/>
      <c r="BJ27" s="539"/>
      <c r="BK27" s="539"/>
      <c r="BL27" s="539"/>
      <c r="BM27" s="540"/>
      <c r="BN27" s="619">
        <v>100000</v>
      </c>
      <c r="BO27" s="620"/>
      <c r="BP27" s="620"/>
      <c r="BQ27" s="620"/>
      <c r="BR27" s="620"/>
      <c r="BS27" s="620"/>
      <c r="BT27" s="620"/>
      <c r="BU27" s="621"/>
      <c r="BV27" s="619">
        <v>150000</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177</v>
      </c>
      <c r="F28" s="476"/>
      <c r="G28" s="476"/>
      <c r="H28" s="476"/>
      <c r="I28" s="476"/>
      <c r="J28" s="476"/>
      <c r="K28" s="477"/>
      <c r="L28" s="497">
        <v>1</v>
      </c>
      <c r="M28" s="498"/>
      <c r="N28" s="498"/>
      <c r="O28" s="498"/>
      <c r="P28" s="537"/>
      <c r="Q28" s="497">
        <v>5800</v>
      </c>
      <c r="R28" s="498"/>
      <c r="S28" s="498"/>
      <c r="T28" s="498"/>
      <c r="U28" s="498"/>
      <c r="V28" s="537"/>
      <c r="W28" s="596"/>
      <c r="X28" s="584"/>
      <c r="Y28" s="585"/>
      <c r="Z28" s="496" t="s">
        <v>178</v>
      </c>
      <c r="AA28" s="476"/>
      <c r="AB28" s="476"/>
      <c r="AC28" s="476"/>
      <c r="AD28" s="476"/>
      <c r="AE28" s="476"/>
      <c r="AF28" s="476"/>
      <c r="AG28" s="477"/>
      <c r="AH28" s="497" t="s">
        <v>131</v>
      </c>
      <c r="AI28" s="498"/>
      <c r="AJ28" s="498"/>
      <c r="AK28" s="498"/>
      <c r="AL28" s="537"/>
      <c r="AM28" s="497" t="s">
        <v>169</v>
      </c>
      <c r="AN28" s="498"/>
      <c r="AO28" s="498"/>
      <c r="AP28" s="498"/>
      <c r="AQ28" s="498"/>
      <c r="AR28" s="537"/>
      <c r="AS28" s="497" t="s">
        <v>122</v>
      </c>
      <c r="AT28" s="498"/>
      <c r="AU28" s="498"/>
      <c r="AV28" s="498"/>
      <c r="AW28" s="498"/>
      <c r="AX28" s="499"/>
      <c r="AY28" s="622" t="s">
        <v>179</v>
      </c>
      <c r="AZ28" s="623"/>
      <c r="BA28" s="623"/>
      <c r="BB28" s="624"/>
      <c r="BC28" s="406" t="s">
        <v>42</v>
      </c>
      <c r="BD28" s="407"/>
      <c r="BE28" s="407"/>
      <c r="BF28" s="407"/>
      <c r="BG28" s="407"/>
      <c r="BH28" s="407"/>
      <c r="BI28" s="407"/>
      <c r="BJ28" s="407"/>
      <c r="BK28" s="407"/>
      <c r="BL28" s="407"/>
      <c r="BM28" s="408"/>
      <c r="BN28" s="409">
        <v>2863859</v>
      </c>
      <c r="BO28" s="410"/>
      <c r="BP28" s="410"/>
      <c r="BQ28" s="410"/>
      <c r="BR28" s="410"/>
      <c r="BS28" s="410"/>
      <c r="BT28" s="410"/>
      <c r="BU28" s="411"/>
      <c r="BV28" s="409">
        <v>2542541</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180</v>
      </c>
      <c r="F29" s="476"/>
      <c r="G29" s="476"/>
      <c r="H29" s="476"/>
      <c r="I29" s="476"/>
      <c r="J29" s="476"/>
      <c r="K29" s="477"/>
      <c r="L29" s="497">
        <v>26</v>
      </c>
      <c r="M29" s="498"/>
      <c r="N29" s="498"/>
      <c r="O29" s="498"/>
      <c r="P29" s="537"/>
      <c r="Q29" s="497">
        <v>5500</v>
      </c>
      <c r="R29" s="498"/>
      <c r="S29" s="498"/>
      <c r="T29" s="498"/>
      <c r="U29" s="498"/>
      <c r="V29" s="537"/>
      <c r="W29" s="597"/>
      <c r="X29" s="598"/>
      <c r="Y29" s="599"/>
      <c r="Z29" s="496" t="s">
        <v>181</v>
      </c>
      <c r="AA29" s="476"/>
      <c r="AB29" s="476"/>
      <c r="AC29" s="476"/>
      <c r="AD29" s="476"/>
      <c r="AE29" s="476"/>
      <c r="AF29" s="476"/>
      <c r="AG29" s="477"/>
      <c r="AH29" s="497">
        <v>892</v>
      </c>
      <c r="AI29" s="498"/>
      <c r="AJ29" s="498"/>
      <c r="AK29" s="498"/>
      <c r="AL29" s="537"/>
      <c r="AM29" s="497">
        <v>2730854</v>
      </c>
      <c r="AN29" s="498"/>
      <c r="AO29" s="498"/>
      <c r="AP29" s="498"/>
      <c r="AQ29" s="498"/>
      <c r="AR29" s="537"/>
      <c r="AS29" s="497">
        <v>3061</v>
      </c>
      <c r="AT29" s="498"/>
      <c r="AU29" s="498"/>
      <c r="AV29" s="498"/>
      <c r="AW29" s="498"/>
      <c r="AX29" s="499"/>
      <c r="AY29" s="625"/>
      <c r="AZ29" s="626"/>
      <c r="BA29" s="626"/>
      <c r="BB29" s="627"/>
      <c r="BC29" s="480" t="s">
        <v>182</v>
      </c>
      <c r="BD29" s="481"/>
      <c r="BE29" s="481"/>
      <c r="BF29" s="481"/>
      <c r="BG29" s="481"/>
      <c r="BH29" s="481"/>
      <c r="BI29" s="481"/>
      <c r="BJ29" s="481"/>
      <c r="BK29" s="481"/>
      <c r="BL29" s="481"/>
      <c r="BM29" s="482"/>
      <c r="BN29" s="446">
        <v>104749</v>
      </c>
      <c r="BO29" s="447"/>
      <c r="BP29" s="447"/>
      <c r="BQ29" s="447"/>
      <c r="BR29" s="447"/>
      <c r="BS29" s="447"/>
      <c r="BT29" s="447"/>
      <c r="BU29" s="448"/>
      <c r="BV29" s="446">
        <v>204676</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183</v>
      </c>
      <c r="X30" s="604"/>
      <c r="Y30" s="604"/>
      <c r="Z30" s="604"/>
      <c r="AA30" s="604"/>
      <c r="AB30" s="604"/>
      <c r="AC30" s="604"/>
      <c r="AD30" s="604"/>
      <c r="AE30" s="604"/>
      <c r="AF30" s="604"/>
      <c r="AG30" s="605"/>
      <c r="AH30" s="562">
        <v>100</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6935809</v>
      </c>
      <c r="BO30" s="620"/>
      <c r="BP30" s="620"/>
      <c r="BQ30" s="620"/>
      <c r="BR30" s="620"/>
      <c r="BS30" s="620"/>
      <c r="BT30" s="620"/>
      <c r="BU30" s="621"/>
      <c r="BV30" s="619">
        <v>6323124</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190</v>
      </c>
      <c r="D33" s="470"/>
      <c r="E33" s="435" t="s">
        <v>191</v>
      </c>
      <c r="F33" s="435"/>
      <c r="G33" s="435"/>
      <c r="H33" s="435"/>
      <c r="I33" s="435"/>
      <c r="J33" s="435"/>
      <c r="K33" s="435"/>
      <c r="L33" s="435"/>
      <c r="M33" s="435"/>
      <c r="N33" s="435"/>
      <c r="O33" s="435"/>
      <c r="P33" s="435"/>
      <c r="Q33" s="435"/>
      <c r="R33" s="435"/>
      <c r="S33" s="435"/>
      <c r="T33" s="195"/>
      <c r="U33" s="470" t="s">
        <v>192</v>
      </c>
      <c r="V33" s="470"/>
      <c r="W33" s="435" t="s">
        <v>193</v>
      </c>
      <c r="X33" s="435"/>
      <c r="Y33" s="435"/>
      <c r="Z33" s="435"/>
      <c r="AA33" s="435"/>
      <c r="AB33" s="435"/>
      <c r="AC33" s="435"/>
      <c r="AD33" s="435"/>
      <c r="AE33" s="435"/>
      <c r="AF33" s="435"/>
      <c r="AG33" s="435"/>
      <c r="AH33" s="435"/>
      <c r="AI33" s="435"/>
      <c r="AJ33" s="435"/>
      <c r="AK33" s="435"/>
      <c r="AL33" s="195"/>
      <c r="AM33" s="470" t="s">
        <v>190</v>
      </c>
      <c r="AN33" s="470"/>
      <c r="AO33" s="435" t="s">
        <v>193</v>
      </c>
      <c r="AP33" s="435"/>
      <c r="AQ33" s="435"/>
      <c r="AR33" s="435"/>
      <c r="AS33" s="435"/>
      <c r="AT33" s="435"/>
      <c r="AU33" s="435"/>
      <c r="AV33" s="435"/>
      <c r="AW33" s="435"/>
      <c r="AX33" s="435"/>
      <c r="AY33" s="435"/>
      <c r="AZ33" s="435"/>
      <c r="BA33" s="435"/>
      <c r="BB33" s="435"/>
      <c r="BC33" s="435"/>
      <c r="BD33" s="196"/>
      <c r="BE33" s="435" t="s">
        <v>194</v>
      </c>
      <c r="BF33" s="435"/>
      <c r="BG33" s="435" t="s">
        <v>195</v>
      </c>
      <c r="BH33" s="435"/>
      <c r="BI33" s="435"/>
      <c r="BJ33" s="435"/>
      <c r="BK33" s="435"/>
      <c r="BL33" s="435"/>
      <c r="BM33" s="435"/>
      <c r="BN33" s="435"/>
      <c r="BO33" s="435"/>
      <c r="BP33" s="435"/>
      <c r="BQ33" s="435"/>
      <c r="BR33" s="435"/>
      <c r="BS33" s="435"/>
      <c r="BT33" s="435"/>
      <c r="BU33" s="435"/>
      <c r="BV33" s="196"/>
      <c r="BW33" s="470" t="s">
        <v>194</v>
      </c>
      <c r="BX33" s="470"/>
      <c r="BY33" s="435" t="s">
        <v>196</v>
      </c>
      <c r="BZ33" s="435"/>
      <c r="CA33" s="435"/>
      <c r="CB33" s="435"/>
      <c r="CC33" s="435"/>
      <c r="CD33" s="435"/>
      <c r="CE33" s="435"/>
      <c r="CF33" s="435"/>
      <c r="CG33" s="435"/>
      <c r="CH33" s="435"/>
      <c r="CI33" s="435"/>
      <c r="CJ33" s="435"/>
      <c r="CK33" s="435"/>
      <c r="CL33" s="435"/>
      <c r="CM33" s="435"/>
      <c r="CN33" s="195"/>
      <c r="CO33" s="470" t="s">
        <v>190</v>
      </c>
      <c r="CP33" s="470"/>
      <c r="CQ33" s="435" t="s">
        <v>197</v>
      </c>
      <c r="CR33" s="435"/>
      <c r="CS33" s="435"/>
      <c r="CT33" s="435"/>
      <c r="CU33" s="435"/>
      <c r="CV33" s="435"/>
      <c r="CW33" s="435"/>
      <c r="CX33" s="435"/>
      <c r="CY33" s="435"/>
      <c r="CZ33" s="435"/>
      <c r="DA33" s="435"/>
      <c r="DB33" s="435"/>
      <c r="DC33" s="435"/>
      <c r="DD33" s="435"/>
      <c r="DE33" s="435"/>
      <c r="DF33" s="195"/>
      <c r="DG33" s="631" t="s">
        <v>198</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国民健康保険事業特別会計</v>
      </c>
      <c r="X34" s="633"/>
      <c r="Y34" s="633"/>
      <c r="Z34" s="633"/>
      <c r="AA34" s="633"/>
      <c r="AB34" s="633"/>
      <c r="AC34" s="633"/>
      <c r="AD34" s="633"/>
      <c r="AE34" s="633"/>
      <c r="AF34" s="633"/>
      <c r="AG34" s="633"/>
      <c r="AH34" s="633"/>
      <c r="AI34" s="633"/>
      <c r="AJ34" s="633"/>
      <c r="AK34" s="633"/>
      <c r="AL34" s="193"/>
      <c r="AM34" s="632" t="str">
        <f>IF(AO34="","",MAX(C34:D43,U34:V43)+1)</f>
        <v/>
      </c>
      <c r="AN34" s="632"/>
      <c r="AO34" s="633"/>
      <c r="AP34" s="633"/>
      <c r="AQ34" s="633"/>
      <c r="AR34" s="633"/>
      <c r="AS34" s="633"/>
      <c r="AT34" s="633"/>
      <c r="AU34" s="633"/>
      <c r="AV34" s="633"/>
      <c r="AW34" s="633"/>
      <c r="AX34" s="633"/>
      <c r="AY34" s="633"/>
      <c r="AZ34" s="633"/>
      <c r="BA34" s="633"/>
      <c r="BB34" s="633"/>
      <c r="BC34" s="633"/>
      <c r="BD34" s="193"/>
      <c r="BE34" s="632">
        <f>IF(BG34="","",MAX(C34:D43,U34:V43,AM34:AN43)+1)</f>
        <v>5</v>
      </c>
      <c r="BF34" s="632"/>
      <c r="BG34" s="633" t="str">
        <f>IF('各会計、関係団体の財政状況及び健全化判断比率'!B31="","",'各会計、関係団体の財政状況及び健全化判断比率'!B31)</f>
        <v>下水道事業特別会計</v>
      </c>
      <c r="BH34" s="633"/>
      <c r="BI34" s="633"/>
      <c r="BJ34" s="633"/>
      <c r="BK34" s="633"/>
      <c r="BL34" s="633"/>
      <c r="BM34" s="633"/>
      <c r="BN34" s="633"/>
      <c r="BO34" s="633"/>
      <c r="BP34" s="633"/>
      <c r="BQ34" s="633"/>
      <c r="BR34" s="633"/>
      <c r="BS34" s="633"/>
      <c r="BT34" s="633"/>
      <c r="BU34" s="633"/>
      <c r="BV34" s="193"/>
      <c r="BW34" s="632">
        <f>IF(BY34="","",MAX(C34:D43,U34:V43,AM34:AN43,BE34:BF43)+1)</f>
        <v>6</v>
      </c>
      <c r="BX34" s="632"/>
      <c r="BY34" s="633" t="str">
        <f>IF('各会計、関係団体の財政状況及び健全化判断比率'!B68="","",'各会計、関係団体の財政状況及び健全化判断比率'!B68)</f>
        <v>東京たま広域資源循環組合（一般会計）</v>
      </c>
      <c r="BZ34" s="633"/>
      <c r="CA34" s="633"/>
      <c r="CB34" s="633"/>
      <c r="CC34" s="633"/>
      <c r="CD34" s="633"/>
      <c r="CE34" s="633"/>
      <c r="CF34" s="633"/>
      <c r="CG34" s="633"/>
      <c r="CH34" s="633"/>
      <c r="CI34" s="633"/>
      <c r="CJ34" s="633"/>
      <c r="CK34" s="633"/>
      <c r="CL34" s="633"/>
      <c r="CM34" s="633"/>
      <c r="CN34" s="193"/>
      <c r="CO34" s="632">
        <f>IF(CQ34="","",MAX(C34:D43,U34:V43,AM34:AN43,BE34:BF43,BW34:BX43)+1)</f>
        <v>16</v>
      </c>
      <c r="CP34" s="632"/>
      <c r="CQ34" s="633" t="str">
        <f>IF('各会計、関係団体の財政状況及び健全化判断比率'!BS7="","",'各会計、関係団体の財政状況及び健全化判断比率'!BS7)</f>
        <v>小平市文化振興財団</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介護保険事業特別会計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7</v>
      </c>
      <c r="BX35" s="632"/>
      <c r="BY35" s="633" t="str">
        <f>IF('各会計、関係団体の財政状況及び健全化判断比率'!B69="","",'各会計、関係団体の財政状況及び健全化判断比率'!B69)</f>
        <v>小平・村山・大和衛生組合（一般会計）</v>
      </c>
      <c r="BZ35" s="633"/>
      <c r="CA35" s="633"/>
      <c r="CB35" s="633"/>
      <c r="CC35" s="633"/>
      <c r="CD35" s="633"/>
      <c r="CE35" s="633"/>
      <c r="CF35" s="633"/>
      <c r="CG35" s="633"/>
      <c r="CH35" s="633"/>
      <c r="CI35" s="633"/>
      <c r="CJ35" s="633"/>
      <c r="CK35" s="633"/>
      <c r="CL35" s="633"/>
      <c r="CM35" s="633"/>
      <c r="CN35" s="193"/>
      <c r="CO35" s="632">
        <f t="shared" ref="CO35:CO43" si="3">IF(CQ35="","",CO34+1)</f>
        <v>17</v>
      </c>
      <c r="CP35" s="632"/>
      <c r="CQ35" s="633" t="str">
        <f>IF('各会計、関係団体の財政状況及び健全化判断比率'!BS8="","",'各会計、関係団体の財政状況及び健全化判断比率'!BS8)</f>
        <v>小平市土地開発公社</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8</v>
      </c>
      <c r="BX36" s="632"/>
      <c r="BY36" s="633" t="str">
        <f>IF('各会計、関係団体の財政状況及び健全化判断比率'!B70="","",'各会計、関係団体の財政状況及び健全化判断比率'!B70)</f>
        <v>多摩六都科学館（一般会計）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9</v>
      </c>
      <c r="BX37" s="632"/>
      <c r="BY37" s="633" t="str">
        <f>IF('各会計、関係団体の財政状況及び健全化判断比率'!B71="","",'各会計、関係団体の財政状況及び健全化判断比率'!B71)</f>
        <v>昭和病院企業団（一般会計）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10</v>
      </c>
      <c r="BX38" s="632"/>
      <c r="BY38" s="633" t="str">
        <f>IF('各会計、関係団体の財政状況及び健全化判断比率'!B72="","",'各会計、関係団体の財政状況及び健全化判断比率'!B72)</f>
        <v>東京都四市競艇事業組合（一般会計）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11</v>
      </c>
      <c r="BX39" s="632"/>
      <c r="BY39" s="633" t="str">
        <f>IF('各会計、関係団体の財政状況及び健全化判断比率'!B73="","",'各会計、関係団体の財政状況及び健全化判断比率'!B73)</f>
        <v>東京都十一市競輪事業組合（一般会計）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12</v>
      </c>
      <c r="BX40" s="632"/>
      <c r="BY40" s="633" t="str">
        <f>IF('各会計、関係団体の財政状況及び健全化判断比率'!B74="","",'各会計、関係団体の財政状況及び健全化判断比率'!B74)</f>
        <v>東京都市町村総合事務組合（一般会計）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13</v>
      </c>
      <c r="BX41" s="632"/>
      <c r="BY41" s="633" t="str">
        <f>IF('各会計、関係団体の財政状況及び健全化判断比率'!B75="","",'各会計、関係団体の財政状況及び健全化判断比率'!B75)</f>
        <v>東京都市町村総合事務組合（交通災害共済事務特別会計）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14</v>
      </c>
      <c r="BX42" s="632"/>
      <c r="BY42" s="633" t="str">
        <f>IF('各会計、関係団体の財政状況及び健全化判断比率'!B76="","",'各会計、関係団体の財政状況及び健全化判断比率'!B76)</f>
        <v>湖南衛生組合（一般会計）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15</v>
      </c>
      <c r="BX43" s="632"/>
      <c r="BY43" s="633" t="str">
        <f>IF('各会計、関係団体の財政状況及び健全化判断比率'!B77="","",'各会計、関係団体の財政状況及び健全化判断比率'!B77)</f>
        <v>東京都後期高齢者医療広域連合（一般会計）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203</v>
      </c>
    </row>
    <row r="50" spans="5:5">
      <c r="E50" s="167" t="s">
        <v>204</v>
      </c>
    </row>
    <row r="51" spans="5:5">
      <c r="E51" s="167" t="s">
        <v>205</v>
      </c>
    </row>
    <row r="52" spans="5:5">
      <c r="E52" s="167" t="s">
        <v>206</v>
      </c>
    </row>
    <row r="53" spans="5:5">
      <c r="E53" s="167" t="s">
        <v>207</v>
      </c>
    </row>
    <row r="54" spans="5:5"/>
    <row r="55" spans="5:5"/>
    <row r="56" spans="5:5"/>
    <row r="57" spans="5:5" hidden="1"/>
    <row r="58" spans="5:5" hidden="1"/>
    <row r="59" spans="5:5" hidden="1"/>
  </sheetData>
  <sheetProtection algorithmName="SHA-512" hashValue="3liJA9BLgC9+MxWjGxmbZW3EhmQZjwj1pM+qEj5JMLQBqEDTvl0w7ra0IieNWbYxOAix09dAYTySPAz3L0mvLg==" saltValue="NhtxHDJ9NCMmNQi8witOA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547</v>
      </c>
      <c r="G33" s="29" t="s">
        <v>548</v>
      </c>
      <c r="H33" s="29" t="s">
        <v>549</v>
      </c>
      <c r="I33" s="29" t="s">
        <v>550</v>
      </c>
      <c r="J33" s="30" t="s">
        <v>551</v>
      </c>
      <c r="K33" s="22"/>
      <c r="L33" s="22"/>
      <c r="M33" s="22"/>
      <c r="N33" s="22"/>
      <c r="O33" s="22"/>
      <c r="P33" s="22"/>
    </row>
    <row r="34" spans="1:16" ht="39" customHeight="1">
      <c r="A34" s="22"/>
      <c r="B34" s="31"/>
      <c r="C34" s="1224" t="s">
        <v>554</v>
      </c>
      <c r="D34" s="1224"/>
      <c r="E34" s="1225"/>
      <c r="F34" s="32">
        <v>8.16</v>
      </c>
      <c r="G34" s="33">
        <v>3.65</v>
      </c>
      <c r="H34" s="33">
        <v>3.41</v>
      </c>
      <c r="I34" s="33">
        <v>4.75</v>
      </c>
      <c r="J34" s="34">
        <v>4.46</v>
      </c>
      <c r="K34" s="22"/>
      <c r="L34" s="22"/>
      <c r="M34" s="22"/>
      <c r="N34" s="22"/>
      <c r="O34" s="22"/>
      <c r="P34" s="22"/>
    </row>
    <row r="35" spans="1:16" ht="39" customHeight="1">
      <c r="A35" s="22"/>
      <c r="B35" s="35"/>
      <c r="C35" s="1218" t="s">
        <v>555</v>
      </c>
      <c r="D35" s="1219"/>
      <c r="E35" s="1220"/>
      <c r="F35" s="36">
        <v>0.75</v>
      </c>
      <c r="G35" s="37">
        <v>0.81</v>
      </c>
      <c r="H35" s="37">
        <v>0.77</v>
      </c>
      <c r="I35" s="37">
        <v>0.68</v>
      </c>
      <c r="J35" s="38">
        <v>1.04</v>
      </c>
      <c r="K35" s="22"/>
      <c r="L35" s="22"/>
      <c r="M35" s="22"/>
      <c r="N35" s="22"/>
      <c r="O35" s="22"/>
      <c r="P35" s="22"/>
    </row>
    <row r="36" spans="1:16" ht="39" customHeight="1">
      <c r="A36" s="22"/>
      <c r="B36" s="35"/>
      <c r="C36" s="1218" t="s">
        <v>556</v>
      </c>
      <c r="D36" s="1219"/>
      <c r="E36" s="1220"/>
      <c r="F36" s="36">
        <v>0.56000000000000005</v>
      </c>
      <c r="G36" s="37">
        <v>0.38</v>
      </c>
      <c r="H36" s="37">
        <v>0.82</v>
      </c>
      <c r="I36" s="37">
        <v>0.73</v>
      </c>
      <c r="J36" s="38">
        <v>0.52</v>
      </c>
      <c r="K36" s="22"/>
      <c r="L36" s="22"/>
      <c r="M36" s="22"/>
      <c r="N36" s="22"/>
      <c r="O36" s="22"/>
      <c r="P36" s="22"/>
    </row>
    <row r="37" spans="1:16" ht="39" customHeight="1">
      <c r="A37" s="22"/>
      <c r="B37" s="35"/>
      <c r="C37" s="1218" t="s">
        <v>557</v>
      </c>
      <c r="D37" s="1219"/>
      <c r="E37" s="1220"/>
      <c r="F37" s="36">
        <v>0.53</v>
      </c>
      <c r="G37" s="37">
        <v>0.48</v>
      </c>
      <c r="H37" s="37">
        <v>0.5</v>
      </c>
      <c r="I37" s="37">
        <v>0.79</v>
      </c>
      <c r="J37" s="38">
        <v>0.39</v>
      </c>
      <c r="K37" s="22"/>
      <c r="L37" s="22"/>
      <c r="M37" s="22"/>
      <c r="N37" s="22"/>
      <c r="O37" s="22"/>
      <c r="P37" s="22"/>
    </row>
    <row r="38" spans="1:16" ht="39" customHeight="1">
      <c r="A38" s="22"/>
      <c r="B38" s="35"/>
      <c r="C38" s="1218" t="s">
        <v>558</v>
      </c>
      <c r="D38" s="1219"/>
      <c r="E38" s="1220"/>
      <c r="F38" s="36">
        <v>0.13</v>
      </c>
      <c r="G38" s="37">
        <v>0.14000000000000001</v>
      </c>
      <c r="H38" s="37">
        <v>0.11</v>
      </c>
      <c r="I38" s="37">
        <v>0.14000000000000001</v>
      </c>
      <c r="J38" s="38">
        <v>0.09</v>
      </c>
      <c r="K38" s="22"/>
      <c r="L38" s="22"/>
      <c r="M38" s="22"/>
      <c r="N38" s="22"/>
      <c r="O38" s="22"/>
      <c r="P38" s="22"/>
    </row>
    <row r="39" spans="1:16" ht="39" customHeight="1">
      <c r="A39" s="22"/>
      <c r="B39" s="35"/>
      <c r="C39" s="1218"/>
      <c r="D39" s="1219"/>
      <c r="E39" s="1220"/>
      <c r="F39" s="36"/>
      <c r="G39" s="37"/>
      <c r="H39" s="37"/>
      <c r="I39" s="37"/>
      <c r="J39" s="38"/>
      <c r="K39" s="22"/>
      <c r="L39" s="22"/>
      <c r="M39" s="22"/>
      <c r="N39" s="22"/>
      <c r="O39" s="22"/>
      <c r="P39" s="22"/>
    </row>
    <row r="40" spans="1:16" ht="39" customHeight="1">
      <c r="A40" s="22"/>
      <c r="B40" s="35"/>
      <c r="C40" s="1218"/>
      <c r="D40" s="1219"/>
      <c r="E40" s="1220"/>
      <c r="F40" s="36"/>
      <c r="G40" s="37"/>
      <c r="H40" s="37"/>
      <c r="I40" s="37"/>
      <c r="J40" s="38"/>
      <c r="K40" s="22"/>
      <c r="L40" s="22"/>
      <c r="M40" s="22"/>
      <c r="N40" s="22"/>
      <c r="O40" s="22"/>
      <c r="P40" s="22"/>
    </row>
    <row r="41" spans="1:16" ht="39" customHeight="1">
      <c r="A41" s="22"/>
      <c r="B41" s="35"/>
      <c r="C41" s="1218"/>
      <c r="D41" s="1219"/>
      <c r="E41" s="1220"/>
      <c r="F41" s="36"/>
      <c r="G41" s="37"/>
      <c r="H41" s="37"/>
      <c r="I41" s="37"/>
      <c r="J41" s="38"/>
      <c r="K41" s="22"/>
      <c r="L41" s="22"/>
      <c r="M41" s="22"/>
      <c r="N41" s="22"/>
      <c r="O41" s="22"/>
      <c r="P41" s="22"/>
    </row>
    <row r="42" spans="1:16" ht="39" customHeight="1">
      <c r="A42" s="22"/>
      <c r="B42" s="39"/>
      <c r="C42" s="1218" t="s">
        <v>559</v>
      </c>
      <c r="D42" s="1219"/>
      <c r="E42" s="1220"/>
      <c r="F42" s="36" t="s">
        <v>505</v>
      </c>
      <c r="G42" s="37" t="s">
        <v>505</v>
      </c>
      <c r="H42" s="37" t="s">
        <v>505</v>
      </c>
      <c r="I42" s="37" t="s">
        <v>505</v>
      </c>
      <c r="J42" s="38" t="s">
        <v>505</v>
      </c>
      <c r="K42" s="22"/>
      <c r="L42" s="22"/>
      <c r="M42" s="22"/>
      <c r="N42" s="22"/>
      <c r="O42" s="22"/>
      <c r="P42" s="22"/>
    </row>
    <row r="43" spans="1:16" ht="39" customHeight="1" thickBot="1">
      <c r="A43" s="22"/>
      <c r="B43" s="40"/>
      <c r="C43" s="1221" t="s">
        <v>560</v>
      </c>
      <c r="D43" s="1222"/>
      <c r="E43" s="1223"/>
      <c r="F43" s="41" t="s">
        <v>505</v>
      </c>
      <c r="G43" s="42" t="s">
        <v>505</v>
      </c>
      <c r="H43" s="42" t="s">
        <v>505</v>
      </c>
      <c r="I43" s="42" t="s">
        <v>505</v>
      </c>
      <c r="J43" s="43" t="s">
        <v>505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tjbg1HH0p8RG5kclbn+UKSoEXwmqLJaslWhGRPufzz3VogDADfWX+oQqZsKW5BgqpRdssHLTFJsknPQ/0hqCUA==" saltValue="PvuckmAJn15afHOfihJ/p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topLeftCell="A40" zoomScale="80" zoomScaleNormal="8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c r="A45" s="48"/>
      <c r="B45" s="1234" t="s">
        <v>11</v>
      </c>
      <c r="C45" s="1235"/>
      <c r="D45" s="58"/>
      <c r="E45" s="1240" t="s">
        <v>12</v>
      </c>
      <c r="F45" s="1240"/>
      <c r="G45" s="1240"/>
      <c r="H45" s="1240"/>
      <c r="I45" s="1240"/>
      <c r="J45" s="1241"/>
      <c r="K45" s="59">
        <v>4429</v>
      </c>
      <c r="L45" s="60">
        <v>3979</v>
      </c>
      <c r="M45" s="60">
        <v>3429</v>
      </c>
      <c r="N45" s="60">
        <v>3399</v>
      </c>
      <c r="O45" s="61">
        <v>3517</v>
      </c>
      <c r="P45" s="48"/>
      <c r="Q45" s="48"/>
      <c r="R45" s="48"/>
      <c r="S45" s="48"/>
      <c r="T45" s="48"/>
      <c r="U45" s="48"/>
    </row>
    <row r="46" spans="1:21" ht="30.75" customHeight="1">
      <c r="A46" s="48"/>
      <c r="B46" s="1236"/>
      <c r="C46" s="1237"/>
      <c r="D46" s="62"/>
      <c r="E46" s="1228" t="s">
        <v>13</v>
      </c>
      <c r="F46" s="1228"/>
      <c r="G46" s="1228"/>
      <c r="H46" s="1228"/>
      <c r="I46" s="1228"/>
      <c r="J46" s="1229"/>
      <c r="K46" s="63" t="s">
        <v>505</v>
      </c>
      <c r="L46" s="64" t="s">
        <v>505</v>
      </c>
      <c r="M46" s="64" t="s">
        <v>505</v>
      </c>
      <c r="N46" s="64" t="s">
        <v>505</v>
      </c>
      <c r="O46" s="65" t="s">
        <v>505</v>
      </c>
      <c r="P46" s="48"/>
      <c r="Q46" s="48"/>
      <c r="R46" s="48"/>
      <c r="S46" s="48"/>
      <c r="T46" s="48"/>
      <c r="U46" s="48"/>
    </row>
    <row r="47" spans="1:21" ht="30.75" customHeight="1">
      <c r="A47" s="48"/>
      <c r="B47" s="1236"/>
      <c r="C47" s="1237"/>
      <c r="D47" s="62"/>
      <c r="E47" s="1228" t="s">
        <v>14</v>
      </c>
      <c r="F47" s="1228"/>
      <c r="G47" s="1228"/>
      <c r="H47" s="1228"/>
      <c r="I47" s="1228"/>
      <c r="J47" s="1229"/>
      <c r="K47" s="63" t="s">
        <v>505</v>
      </c>
      <c r="L47" s="64" t="s">
        <v>505</v>
      </c>
      <c r="M47" s="64" t="s">
        <v>505</v>
      </c>
      <c r="N47" s="64" t="s">
        <v>505</v>
      </c>
      <c r="O47" s="65" t="s">
        <v>505</v>
      </c>
      <c r="P47" s="48"/>
      <c r="Q47" s="48"/>
      <c r="R47" s="48"/>
      <c r="S47" s="48"/>
      <c r="T47" s="48"/>
      <c r="U47" s="48"/>
    </row>
    <row r="48" spans="1:21" ht="30.75" customHeight="1">
      <c r="A48" s="48"/>
      <c r="B48" s="1236"/>
      <c r="C48" s="1237"/>
      <c r="D48" s="62"/>
      <c r="E48" s="1228" t="s">
        <v>15</v>
      </c>
      <c r="F48" s="1228"/>
      <c r="G48" s="1228"/>
      <c r="H48" s="1228"/>
      <c r="I48" s="1228"/>
      <c r="J48" s="1229"/>
      <c r="K48" s="63">
        <v>1030</v>
      </c>
      <c r="L48" s="64">
        <v>940</v>
      </c>
      <c r="M48" s="64">
        <v>983</v>
      </c>
      <c r="N48" s="64">
        <v>1019</v>
      </c>
      <c r="O48" s="65">
        <v>798</v>
      </c>
      <c r="P48" s="48"/>
      <c r="Q48" s="48"/>
      <c r="R48" s="48"/>
      <c r="S48" s="48"/>
      <c r="T48" s="48"/>
      <c r="U48" s="48"/>
    </row>
    <row r="49" spans="1:21" ht="30.75" customHeight="1">
      <c r="A49" s="48"/>
      <c r="B49" s="1236"/>
      <c r="C49" s="1237"/>
      <c r="D49" s="62"/>
      <c r="E49" s="1228" t="s">
        <v>16</v>
      </c>
      <c r="F49" s="1228"/>
      <c r="G49" s="1228"/>
      <c r="H49" s="1228"/>
      <c r="I49" s="1228"/>
      <c r="J49" s="1229"/>
      <c r="K49" s="63">
        <v>204</v>
      </c>
      <c r="L49" s="64">
        <v>171</v>
      </c>
      <c r="M49" s="64">
        <v>168</v>
      </c>
      <c r="N49" s="64">
        <v>149</v>
      </c>
      <c r="O49" s="65">
        <v>137</v>
      </c>
      <c r="P49" s="48"/>
      <c r="Q49" s="48"/>
      <c r="R49" s="48"/>
      <c r="S49" s="48"/>
      <c r="T49" s="48"/>
      <c r="U49" s="48"/>
    </row>
    <row r="50" spans="1:21" ht="30.75" customHeight="1">
      <c r="A50" s="48"/>
      <c r="B50" s="1236"/>
      <c r="C50" s="1237"/>
      <c r="D50" s="62"/>
      <c r="E50" s="1228" t="s">
        <v>17</v>
      </c>
      <c r="F50" s="1228"/>
      <c r="G50" s="1228"/>
      <c r="H50" s="1228"/>
      <c r="I50" s="1228"/>
      <c r="J50" s="1229"/>
      <c r="K50" s="63">
        <v>98</v>
      </c>
      <c r="L50" s="64">
        <v>156</v>
      </c>
      <c r="M50" s="64">
        <v>112</v>
      </c>
      <c r="N50" s="64">
        <v>71</v>
      </c>
      <c r="O50" s="65">
        <v>71</v>
      </c>
      <c r="P50" s="48"/>
      <c r="Q50" s="48"/>
      <c r="R50" s="48"/>
      <c r="S50" s="48"/>
      <c r="T50" s="48"/>
      <c r="U50" s="48"/>
    </row>
    <row r="51" spans="1:21" ht="30.75" customHeight="1">
      <c r="A51" s="48"/>
      <c r="B51" s="1238"/>
      <c r="C51" s="1239"/>
      <c r="D51" s="66"/>
      <c r="E51" s="1228" t="s">
        <v>18</v>
      </c>
      <c r="F51" s="1228"/>
      <c r="G51" s="1228"/>
      <c r="H51" s="1228"/>
      <c r="I51" s="1228"/>
      <c r="J51" s="1229"/>
      <c r="K51" s="63" t="s">
        <v>505</v>
      </c>
      <c r="L51" s="64" t="s">
        <v>505</v>
      </c>
      <c r="M51" s="64" t="s">
        <v>505</v>
      </c>
      <c r="N51" s="64" t="s">
        <v>505</v>
      </c>
      <c r="O51" s="65" t="s">
        <v>505</v>
      </c>
      <c r="P51" s="48"/>
      <c r="Q51" s="48"/>
      <c r="R51" s="48"/>
      <c r="S51" s="48"/>
      <c r="T51" s="48"/>
      <c r="U51" s="48"/>
    </row>
    <row r="52" spans="1:21" ht="30.75" customHeight="1">
      <c r="A52" s="48"/>
      <c r="B52" s="1226" t="s">
        <v>19</v>
      </c>
      <c r="C52" s="1227"/>
      <c r="D52" s="66"/>
      <c r="E52" s="1228" t="s">
        <v>20</v>
      </c>
      <c r="F52" s="1228"/>
      <c r="G52" s="1228"/>
      <c r="H52" s="1228"/>
      <c r="I52" s="1228"/>
      <c r="J52" s="1229"/>
      <c r="K52" s="63">
        <v>5086</v>
      </c>
      <c r="L52" s="64">
        <v>4975</v>
      </c>
      <c r="M52" s="64">
        <v>4550</v>
      </c>
      <c r="N52" s="64">
        <v>4443</v>
      </c>
      <c r="O52" s="65">
        <v>4120</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675</v>
      </c>
      <c r="L53" s="69">
        <v>271</v>
      </c>
      <c r="M53" s="69">
        <v>142</v>
      </c>
      <c r="N53" s="69">
        <v>195</v>
      </c>
      <c r="O53" s="70">
        <v>403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HAb7cHRjVughaxhamM1yzw6/9Y7svm+fygJyZmULgMEwTwSqHdwfYa3bFNocqMj2fLMvno6g2S7tr5V0cjMjHQ==" saltValue="BFCbnBj2SG6czd4B14wht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6"/>
  <sheetViews>
    <sheetView showGridLines="0" topLeftCell="J28" zoomScaleSheetLayoutView="100" workbookViewId="0">
      <selection activeCell="S48" sqref="S48"/>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547</v>
      </c>
      <c r="J40" s="79" t="s">
        <v>548</v>
      </c>
      <c r="K40" s="79" t="s">
        <v>549</v>
      </c>
      <c r="L40" s="79" t="s">
        <v>550</v>
      </c>
      <c r="M40" s="80" t="s">
        <v>551</v>
      </c>
    </row>
    <row r="41" spans="2:13" ht="27.75" customHeight="1">
      <c r="B41" s="1242" t="s">
        <v>24</v>
      </c>
      <c r="C41" s="1243"/>
      <c r="D41" s="81"/>
      <c r="E41" s="1248" t="s">
        <v>25</v>
      </c>
      <c r="F41" s="1248"/>
      <c r="G41" s="1248"/>
      <c r="H41" s="1249"/>
      <c r="I41" s="82">
        <v>30799</v>
      </c>
      <c r="J41" s="83">
        <v>29508</v>
      </c>
      <c r="K41" s="83">
        <v>29087</v>
      </c>
      <c r="L41" s="83">
        <v>27550</v>
      </c>
      <c r="M41" s="84">
        <v>26523</v>
      </c>
    </row>
    <row r="42" spans="2:13" ht="27.75" customHeight="1">
      <c r="B42" s="1244"/>
      <c r="C42" s="1245"/>
      <c r="D42" s="85"/>
      <c r="E42" s="1250" t="s">
        <v>26</v>
      </c>
      <c r="F42" s="1250"/>
      <c r="G42" s="1250"/>
      <c r="H42" s="1251"/>
      <c r="I42" s="86">
        <v>1010</v>
      </c>
      <c r="J42" s="87">
        <v>872</v>
      </c>
      <c r="K42" s="87">
        <v>743</v>
      </c>
      <c r="L42" s="87">
        <v>626</v>
      </c>
      <c r="M42" s="88">
        <v>555</v>
      </c>
    </row>
    <row r="43" spans="2:13" ht="27.75" customHeight="1">
      <c r="B43" s="1244"/>
      <c r="C43" s="1245"/>
      <c r="D43" s="85"/>
      <c r="E43" s="1250" t="s">
        <v>27</v>
      </c>
      <c r="F43" s="1250"/>
      <c r="G43" s="1250"/>
      <c r="H43" s="1251"/>
      <c r="I43" s="86">
        <v>5781</v>
      </c>
      <c r="J43" s="87">
        <v>5220</v>
      </c>
      <c r="K43" s="87">
        <v>4935</v>
      </c>
      <c r="L43" s="87">
        <v>5155</v>
      </c>
      <c r="M43" s="88">
        <v>5414</v>
      </c>
    </row>
    <row r="44" spans="2:13" ht="27.75" customHeight="1">
      <c r="B44" s="1244"/>
      <c r="C44" s="1245"/>
      <c r="D44" s="85"/>
      <c r="E44" s="1250" t="s">
        <v>28</v>
      </c>
      <c r="F44" s="1250"/>
      <c r="G44" s="1250"/>
      <c r="H44" s="1251"/>
      <c r="I44" s="86">
        <v>1369</v>
      </c>
      <c r="J44" s="87">
        <v>1289</v>
      </c>
      <c r="K44" s="87">
        <v>1197</v>
      </c>
      <c r="L44" s="87">
        <v>1067</v>
      </c>
      <c r="M44" s="88">
        <v>1260</v>
      </c>
    </row>
    <row r="45" spans="2:13" ht="27.75" customHeight="1">
      <c r="B45" s="1244"/>
      <c r="C45" s="1245"/>
      <c r="D45" s="85"/>
      <c r="E45" s="1250" t="s">
        <v>29</v>
      </c>
      <c r="F45" s="1250"/>
      <c r="G45" s="1250"/>
      <c r="H45" s="1251"/>
      <c r="I45" s="86">
        <v>6235</v>
      </c>
      <c r="J45" s="87">
        <v>5902</v>
      </c>
      <c r="K45" s="87">
        <v>5684</v>
      </c>
      <c r="L45" s="87">
        <v>5674</v>
      </c>
      <c r="M45" s="88">
        <v>5542</v>
      </c>
    </row>
    <row r="46" spans="2:13" ht="27.75" customHeight="1">
      <c r="B46" s="1244"/>
      <c r="C46" s="1245"/>
      <c r="D46" s="89"/>
      <c r="E46" s="1250" t="s">
        <v>30</v>
      </c>
      <c r="F46" s="1250"/>
      <c r="G46" s="1250"/>
      <c r="H46" s="1251"/>
      <c r="I46" s="86" t="s">
        <v>505</v>
      </c>
      <c r="J46" s="87" t="s">
        <v>505</v>
      </c>
      <c r="K46" s="87" t="s">
        <v>505</v>
      </c>
      <c r="L46" s="87" t="s">
        <v>505</v>
      </c>
      <c r="M46" s="88" t="s">
        <v>505</v>
      </c>
    </row>
    <row r="47" spans="2:13" ht="27.75" customHeight="1">
      <c r="B47" s="1244"/>
      <c r="C47" s="1245"/>
      <c r="D47" s="90"/>
      <c r="E47" s="1252" t="s">
        <v>31</v>
      </c>
      <c r="F47" s="1253"/>
      <c r="G47" s="1253"/>
      <c r="H47" s="1254"/>
      <c r="I47" s="86" t="s">
        <v>505</v>
      </c>
      <c r="J47" s="87" t="s">
        <v>505</v>
      </c>
      <c r="K47" s="87" t="s">
        <v>505</v>
      </c>
      <c r="L47" s="87" t="s">
        <v>505</v>
      </c>
      <c r="M47" s="88" t="s">
        <v>505</v>
      </c>
    </row>
    <row r="48" spans="2:13" ht="27.75" customHeight="1">
      <c r="B48" s="1244"/>
      <c r="C48" s="1245"/>
      <c r="D48" s="85"/>
      <c r="E48" s="1250" t="s">
        <v>32</v>
      </c>
      <c r="F48" s="1250"/>
      <c r="G48" s="1250"/>
      <c r="H48" s="1251"/>
      <c r="I48" s="86" t="s">
        <v>505</v>
      </c>
      <c r="J48" s="87" t="s">
        <v>505</v>
      </c>
      <c r="K48" s="87" t="s">
        <v>505</v>
      </c>
      <c r="L48" s="87" t="s">
        <v>505</v>
      </c>
      <c r="M48" s="88" t="s">
        <v>505</v>
      </c>
    </row>
    <row r="49" spans="2:13" ht="27.75" customHeight="1">
      <c r="B49" s="1246"/>
      <c r="C49" s="1247"/>
      <c r="D49" s="85"/>
      <c r="E49" s="1250" t="s">
        <v>33</v>
      </c>
      <c r="F49" s="1250"/>
      <c r="G49" s="1250"/>
      <c r="H49" s="1251"/>
      <c r="I49" s="86" t="s">
        <v>505</v>
      </c>
      <c r="J49" s="87" t="s">
        <v>505</v>
      </c>
      <c r="K49" s="87" t="s">
        <v>505</v>
      </c>
      <c r="L49" s="87" t="s">
        <v>505</v>
      </c>
      <c r="M49" s="88" t="s">
        <v>505</v>
      </c>
    </row>
    <row r="50" spans="2:13" ht="27.75" customHeight="1">
      <c r="B50" s="1255" t="s">
        <v>34</v>
      </c>
      <c r="C50" s="1256"/>
      <c r="D50" s="91"/>
      <c r="E50" s="1250" t="s">
        <v>35</v>
      </c>
      <c r="F50" s="1250"/>
      <c r="G50" s="1250"/>
      <c r="H50" s="1251"/>
      <c r="I50" s="86">
        <v>9045</v>
      </c>
      <c r="J50" s="87">
        <v>10303</v>
      </c>
      <c r="K50" s="87">
        <v>11179</v>
      </c>
      <c r="L50" s="87">
        <v>10394</v>
      </c>
      <c r="M50" s="88">
        <v>11279</v>
      </c>
    </row>
    <row r="51" spans="2:13" ht="27.75" customHeight="1">
      <c r="B51" s="1244"/>
      <c r="C51" s="1245"/>
      <c r="D51" s="85"/>
      <c r="E51" s="1250" t="s">
        <v>36</v>
      </c>
      <c r="F51" s="1250"/>
      <c r="G51" s="1250"/>
      <c r="H51" s="1251"/>
      <c r="I51" s="86">
        <v>10022</v>
      </c>
      <c r="J51" s="87">
        <v>8912</v>
      </c>
      <c r="K51" s="87">
        <v>7952</v>
      </c>
      <c r="L51" s="87">
        <v>7897</v>
      </c>
      <c r="M51" s="88">
        <v>7591</v>
      </c>
    </row>
    <row r="52" spans="2:13" ht="27.75" customHeight="1">
      <c r="B52" s="1246"/>
      <c r="C52" s="1247"/>
      <c r="D52" s="85"/>
      <c r="E52" s="1250" t="s">
        <v>37</v>
      </c>
      <c r="F52" s="1250"/>
      <c r="G52" s="1250"/>
      <c r="H52" s="1251"/>
      <c r="I52" s="86">
        <v>32228</v>
      </c>
      <c r="J52" s="87">
        <v>30884</v>
      </c>
      <c r="K52" s="87">
        <v>29460</v>
      </c>
      <c r="L52" s="87">
        <v>27893</v>
      </c>
      <c r="M52" s="88">
        <v>27114</v>
      </c>
    </row>
    <row r="53" spans="2:13" ht="27.75" customHeight="1" thickBot="1">
      <c r="B53" s="1257" t="s">
        <v>38</v>
      </c>
      <c r="C53" s="1258"/>
      <c r="D53" s="92"/>
      <c r="E53" s="1259" t="s">
        <v>39</v>
      </c>
      <c r="F53" s="1259"/>
      <c r="G53" s="1259"/>
      <c r="H53" s="1260"/>
      <c r="I53" s="93">
        <v>-6103</v>
      </c>
      <c r="J53" s="94">
        <v>-7310</v>
      </c>
      <c r="K53" s="94">
        <v>-6945</v>
      </c>
      <c r="L53" s="94">
        <v>-6111</v>
      </c>
      <c r="M53" s="95">
        <v>-6690</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Q92HXDdY3hJFYrZrKWk2wUZ9LJMW4wZ8oqd4A/eTjLn5/ro0oKKIBtyXfaxrF16vAYeQd0bms1Hno3+MCTKp7A==" saltValue="GbPEcz/RvFk/I2wfn2hfa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sheetPr>
    <pageSetUpPr fitToPage="1"/>
  </sheetPr>
  <dimension ref="B1:W66"/>
  <sheetViews>
    <sheetView showGridLines="0" topLeftCell="A13" zoomScale="70" zoomScaleNormal="70" zoomScaleSheetLayoutView="100" workbookViewId="0">
      <selection activeCell="F60" sqref="F60"/>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549</v>
      </c>
      <c r="G54" s="104" t="s">
        <v>550</v>
      </c>
      <c r="H54" s="105" t="s">
        <v>551</v>
      </c>
    </row>
    <row r="55" spans="2:8" ht="52.5" customHeight="1">
      <c r="B55" s="106"/>
      <c r="C55" s="1269" t="s">
        <v>42</v>
      </c>
      <c r="D55" s="1269"/>
      <c r="E55" s="1270"/>
      <c r="F55" s="107">
        <v>3835</v>
      </c>
      <c r="G55" s="107">
        <v>2543</v>
      </c>
      <c r="H55" s="108">
        <v>2864</v>
      </c>
    </row>
    <row r="56" spans="2:8" ht="52.5" customHeight="1">
      <c r="B56" s="109"/>
      <c r="C56" s="1271" t="s">
        <v>43</v>
      </c>
      <c r="D56" s="1271"/>
      <c r="E56" s="1272"/>
      <c r="F56" s="110">
        <v>204</v>
      </c>
      <c r="G56" s="110">
        <v>205</v>
      </c>
      <c r="H56" s="111">
        <v>105</v>
      </c>
    </row>
    <row r="57" spans="2:8" ht="53.25" customHeight="1">
      <c r="B57" s="109"/>
      <c r="C57" s="1273" t="s">
        <v>44</v>
      </c>
      <c r="D57" s="1273"/>
      <c r="E57" s="1274"/>
      <c r="F57" s="112">
        <v>6061</v>
      </c>
      <c r="G57" s="112">
        <v>6323</v>
      </c>
      <c r="H57" s="113">
        <v>6936</v>
      </c>
    </row>
    <row r="58" spans="2:8" ht="45.75" customHeight="1">
      <c r="B58" s="114"/>
      <c r="C58" s="1261" t="s">
        <v>561</v>
      </c>
      <c r="D58" s="1262"/>
      <c r="E58" s="1263"/>
      <c r="F58" s="115">
        <v>2165</v>
      </c>
      <c r="G58" s="115">
        <v>2541</v>
      </c>
      <c r="H58" s="116">
        <v>3149</v>
      </c>
    </row>
    <row r="59" spans="2:8" ht="45.75" customHeight="1">
      <c r="B59" s="114"/>
      <c r="C59" s="1261" t="s">
        <v>562</v>
      </c>
      <c r="D59" s="1262"/>
      <c r="E59" s="1263"/>
      <c r="F59" s="115">
        <v>2222</v>
      </c>
      <c r="G59" s="115">
        <v>2150</v>
      </c>
      <c r="H59" s="116">
        <v>2216</v>
      </c>
    </row>
    <row r="60" spans="2:8" ht="45.75" customHeight="1">
      <c r="B60" s="114"/>
      <c r="C60" s="1261" t="s">
        <v>563</v>
      </c>
      <c r="D60" s="1262"/>
      <c r="E60" s="1263"/>
      <c r="F60" s="115">
        <v>762</v>
      </c>
      <c r="G60" s="115">
        <v>761</v>
      </c>
      <c r="H60" s="116">
        <v>693</v>
      </c>
    </row>
    <row r="61" spans="2:8" ht="45.75" customHeight="1">
      <c r="B61" s="114"/>
      <c r="C61" s="1261" t="s">
        <v>564</v>
      </c>
      <c r="D61" s="1262"/>
      <c r="E61" s="1263"/>
      <c r="F61" s="115">
        <v>492</v>
      </c>
      <c r="G61" s="115">
        <v>468</v>
      </c>
      <c r="H61" s="116">
        <v>469</v>
      </c>
    </row>
    <row r="62" spans="2:8" ht="45.75" customHeight="1" thickBot="1">
      <c r="B62" s="117"/>
      <c r="C62" s="1264" t="s">
        <v>565</v>
      </c>
      <c r="D62" s="1265"/>
      <c r="E62" s="1266"/>
      <c r="F62" s="118">
        <v>116</v>
      </c>
      <c r="G62" s="118">
        <v>113</v>
      </c>
      <c r="H62" s="119">
        <v>110</v>
      </c>
    </row>
    <row r="63" spans="2:8" ht="52.5" customHeight="1" thickBot="1">
      <c r="B63" s="120"/>
      <c r="C63" s="1267" t="s">
        <v>45</v>
      </c>
      <c r="D63" s="1267"/>
      <c r="E63" s="1268"/>
      <c r="F63" s="121">
        <v>10101</v>
      </c>
      <c r="G63" s="121">
        <v>9070</v>
      </c>
      <c r="H63" s="122">
        <v>9904</v>
      </c>
    </row>
    <row r="64" spans="2:8" ht="15" customHeight="1"/>
    <row r="65" ht="0" hidden="1" customHeight="1"/>
    <row r="66" ht="0" hidden="1" customHeight="1"/>
  </sheetData>
  <sheetProtection algorithmName="SHA-512" hashValue="uEGOTdPvG7o6vclcT2ZcqfrQsBf4qp1yHO3p4r2Ktqx6orz5lqcBwDl2dzqheZk3cab018T/Nmh6gC6E/PubCw==" saltValue="twKD+q2YpInGBW41iHqhE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sheetPr>
    <pageSetUpPr fitToPage="1"/>
  </sheetPr>
  <dimension ref="A1:WZM191"/>
  <sheetViews>
    <sheetView showGridLines="0" topLeftCell="A52" zoomScale="73" zoomScaleNormal="73" zoomScaleSheetLayoutView="55" workbookViewId="0">
      <selection activeCell="AN65" sqref="AN65:DC69"/>
    </sheetView>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583</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583</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584</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585</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3" t="s">
        <v>596</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586</v>
      </c>
    </row>
    <row r="50" spans="1:109">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547</v>
      </c>
      <c r="BQ50" s="1281"/>
      <c r="BR50" s="1281"/>
      <c r="BS50" s="1281"/>
      <c r="BT50" s="1281"/>
      <c r="BU50" s="1281"/>
      <c r="BV50" s="1281"/>
      <c r="BW50" s="1281"/>
      <c r="BX50" s="1281" t="s">
        <v>548</v>
      </c>
      <c r="BY50" s="1281"/>
      <c r="BZ50" s="1281"/>
      <c r="CA50" s="1281"/>
      <c r="CB50" s="1281"/>
      <c r="CC50" s="1281"/>
      <c r="CD50" s="1281"/>
      <c r="CE50" s="1281"/>
      <c r="CF50" s="1281" t="s">
        <v>549</v>
      </c>
      <c r="CG50" s="1281"/>
      <c r="CH50" s="1281"/>
      <c r="CI50" s="1281"/>
      <c r="CJ50" s="1281"/>
      <c r="CK50" s="1281"/>
      <c r="CL50" s="1281"/>
      <c r="CM50" s="1281"/>
      <c r="CN50" s="1281" t="s">
        <v>550</v>
      </c>
      <c r="CO50" s="1281"/>
      <c r="CP50" s="1281"/>
      <c r="CQ50" s="1281"/>
      <c r="CR50" s="1281"/>
      <c r="CS50" s="1281"/>
      <c r="CT50" s="1281"/>
      <c r="CU50" s="1281"/>
      <c r="CV50" s="1281" t="s">
        <v>551</v>
      </c>
      <c r="CW50" s="1281"/>
      <c r="CX50" s="1281"/>
      <c r="CY50" s="1281"/>
      <c r="CZ50" s="1281"/>
      <c r="DA50" s="1281"/>
      <c r="DB50" s="1281"/>
      <c r="DC50" s="1281"/>
    </row>
    <row r="51" spans="1:109" ht="13.5" customHeight="1">
      <c r="B51" s="374"/>
      <c r="G51" s="1293"/>
      <c r="H51" s="1293"/>
      <c r="I51" s="1297"/>
      <c r="J51" s="1297"/>
      <c r="K51" s="1282"/>
      <c r="L51" s="1282"/>
      <c r="M51" s="1282"/>
      <c r="N51" s="1282"/>
      <c r="AM51" s="383"/>
      <c r="AN51" s="1280" t="s">
        <v>587</v>
      </c>
      <c r="AO51" s="1280"/>
      <c r="AP51" s="1280"/>
      <c r="AQ51" s="1280"/>
      <c r="AR51" s="1280"/>
      <c r="AS51" s="1280"/>
      <c r="AT51" s="1280"/>
      <c r="AU51" s="1280"/>
      <c r="AV51" s="1280"/>
      <c r="AW51" s="1280"/>
      <c r="AX51" s="1280"/>
      <c r="AY51" s="1280"/>
      <c r="AZ51" s="1280"/>
      <c r="BA51" s="1280"/>
      <c r="BB51" s="1280" t="s">
        <v>588</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92"/>
      <c r="CG51" s="1277"/>
      <c r="CH51" s="1277"/>
      <c r="CI51" s="1277"/>
      <c r="CJ51" s="1277"/>
      <c r="CK51" s="1277"/>
      <c r="CL51" s="1277"/>
      <c r="CM51" s="1277"/>
      <c r="CN51" s="1277"/>
      <c r="CO51" s="1277"/>
      <c r="CP51" s="1277"/>
      <c r="CQ51" s="1277"/>
      <c r="CR51" s="1277"/>
      <c r="CS51" s="1277"/>
      <c r="CT51" s="1277"/>
      <c r="CU51" s="1277"/>
      <c r="CV51" s="1292"/>
      <c r="CW51" s="1277"/>
      <c r="CX51" s="1277"/>
      <c r="CY51" s="1277"/>
      <c r="CZ51" s="1277"/>
      <c r="DA51" s="1277"/>
      <c r="DB51" s="1277"/>
      <c r="DC51" s="1277"/>
    </row>
    <row r="52" spans="1:109">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589</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92"/>
      <c r="CG53" s="1277"/>
      <c r="CH53" s="1277"/>
      <c r="CI53" s="1277"/>
      <c r="CJ53" s="1277"/>
      <c r="CK53" s="1277"/>
      <c r="CL53" s="1277"/>
      <c r="CM53" s="1277"/>
      <c r="CN53" s="1277">
        <v>63.6</v>
      </c>
      <c r="CO53" s="1277"/>
      <c r="CP53" s="1277"/>
      <c r="CQ53" s="1277"/>
      <c r="CR53" s="1277"/>
      <c r="CS53" s="1277"/>
      <c r="CT53" s="1277"/>
      <c r="CU53" s="1277"/>
      <c r="CV53" s="1292"/>
      <c r="CW53" s="1277"/>
      <c r="CX53" s="1277"/>
      <c r="CY53" s="1277"/>
      <c r="CZ53" s="1277"/>
      <c r="DA53" s="1277"/>
      <c r="DB53" s="1277"/>
      <c r="DC53" s="1277"/>
    </row>
    <row r="54" spans="1:109">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382"/>
      <c r="B55" s="374"/>
      <c r="G55" s="1275"/>
      <c r="H55" s="1275"/>
      <c r="I55" s="1275"/>
      <c r="J55" s="1275"/>
      <c r="K55" s="1282"/>
      <c r="L55" s="1282"/>
      <c r="M55" s="1282"/>
      <c r="N55" s="1282"/>
      <c r="AN55" s="1281" t="s">
        <v>590</v>
      </c>
      <c r="AO55" s="1281"/>
      <c r="AP55" s="1281"/>
      <c r="AQ55" s="1281"/>
      <c r="AR55" s="1281"/>
      <c r="AS55" s="1281"/>
      <c r="AT55" s="1281"/>
      <c r="AU55" s="1281"/>
      <c r="AV55" s="1281"/>
      <c r="AW55" s="1281"/>
      <c r="AX55" s="1281"/>
      <c r="AY55" s="1281"/>
      <c r="AZ55" s="1281"/>
      <c r="BA55" s="1281"/>
      <c r="BB55" s="1280" t="s">
        <v>588</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92"/>
      <c r="CG55" s="1277"/>
      <c r="CH55" s="1277"/>
      <c r="CI55" s="1277"/>
      <c r="CJ55" s="1277"/>
      <c r="CK55" s="1277"/>
      <c r="CL55" s="1277"/>
      <c r="CM55" s="1277"/>
      <c r="CN55" s="1277">
        <v>16.600000000000001</v>
      </c>
      <c r="CO55" s="1277"/>
      <c r="CP55" s="1277"/>
      <c r="CQ55" s="1277"/>
      <c r="CR55" s="1277"/>
      <c r="CS55" s="1277"/>
      <c r="CT55" s="1277"/>
      <c r="CU55" s="1277"/>
      <c r="CV55" s="1292"/>
      <c r="CW55" s="1277"/>
      <c r="CX55" s="1277"/>
      <c r="CY55" s="1277"/>
      <c r="CZ55" s="1277"/>
      <c r="DA55" s="1277"/>
      <c r="DB55" s="1277"/>
      <c r="DC55" s="1277"/>
    </row>
    <row r="56" spans="1:109">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589</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92"/>
      <c r="CG57" s="1277"/>
      <c r="CH57" s="1277"/>
      <c r="CI57" s="1277"/>
      <c r="CJ57" s="1277"/>
      <c r="CK57" s="1277"/>
      <c r="CL57" s="1277"/>
      <c r="CM57" s="1277"/>
      <c r="CN57" s="1277">
        <v>58.6</v>
      </c>
      <c r="CO57" s="1277"/>
      <c r="CP57" s="1277"/>
      <c r="CQ57" s="1277"/>
      <c r="CR57" s="1277"/>
      <c r="CS57" s="1277"/>
      <c r="CT57" s="1277"/>
      <c r="CU57" s="1277"/>
      <c r="CV57" s="1292"/>
      <c r="CW57" s="1277"/>
      <c r="CX57" s="1277"/>
      <c r="CY57" s="1277"/>
      <c r="CZ57" s="1277"/>
      <c r="DA57" s="1277"/>
      <c r="DB57" s="1277"/>
      <c r="DC57" s="1277"/>
      <c r="DD57" s="387"/>
      <c r="DE57" s="386"/>
    </row>
    <row r="58" spans="1:109" s="382" customFormat="1">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591</v>
      </c>
    </row>
    <row r="64" spans="1:109">
      <c r="B64" s="374"/>
      <c r="G64" s="381"/>
      <c r="I64" s="394"/>
      <c r="J64" s="394"/>
      <c r="K64" s="394"/>
      <c r="L64" s="394"/>
      <c r="M64" s="394"/>
      <c r="N64" s="395"/>
      <c r="AM64" s="381"/>
      <c r="AN64" s="381" t="s">
        <v>585</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3" t="s">
        <v>595</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586</v>
      </c>
    </row>
    <row r="72" spans="2:107">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547</v>
      </c>
      <c r="BQ72" s="1281"/>
      <c r="BR72" s="1281"/>
      <c r="BS72" s="1281"/>
      <c r="BT72" s="1281"/>
      <c r="BU72" s="1281"/>
      <c r="BV72" s="1281"/>
      <c r="BW72" s="1281"/>
      <c r="BX72" s="1281" t="s">
        <v>548</v>
      </c>
      <c r="BY72" s="1281"/>
      <c r="BZ72" s="1281"/>
      <c r="CA72" s="1281"/>
      <c r="CB72" s="1281"/>
      <c r="CC72" s="1281"/>
      <c r="CD72" s="1281"/>
      <c r="CE72" s="1281"/>
      <c r="CF72" s="1281" t="s">
        <v>549</v>
      </c>
      <c r="CG72" s="1281"/>
      <c r="CH72" s="1281"/>
      <c r="CI72" s="1281"/>
      <c r="CJ72" s="1281"/>
      <c r="CK72" s="1281"/>
      <c r="CL72" s="1281"/>
      <c r="CM72" s="1281"/>
      <c r="CN72" s="1281" t="s">
        <v>550</v>
      </c>
      <c r="CO72" s="1281"/>
      <c r="CP72" s="1281"/>
      <c r="CQ72" s="1281"/>
      <c r="CR72" s="1281"/>
      <c r="CS72" s="1281"/>
      <c r="CT72" s="1281"/>
      <c r="CU72" s="1281"/>
      <c r="CV72" s="1281" t="s">
        <v>551</v>
      </c>
      <c r="CW72" s="1281"/>
      <c r="CX72" s="1281"/>
      <c r="CY72" s="1281"/>
      <c r="CZ72" s="1281"/>
      <c r="DA72" s="1281"/>
      <c r="DB72" s="1281"/>
      <c r="DC72" s="1281"/>
    </row>
    <row r="73" spans="2:107">
      <c r="B73" s="374"/>
      <c r="G73" s="1293"/>
      <c r="H73" s="1293"/>
      <c r="I73" s="1293"/>
      <c r="J73" s="1293"/>
      <c r="K73" s="1276"/>
      <c r="L73" s="1276"/>
      <c r="M73" s="1276"/>
      <c r="N73" s="1276"/>
      <c r="AM73" s="383"/>
      <c r="AN73" s="1280" t="s">
        <v>587</v>
      </c>
      <c r="AO73" s="1280"/>
      <c r="AP73" s="1280"/>
      <c r="AQ73" s="1280"/>
      <c r="AR73" s="1280"/>
      <c r="AS73" s="1280"/>
      <c r="AT73" s="1280"/>
      <c r="AU73" s="1280"/>
      <c r="AV73" s="1280"/>
      <c r="AW73" s="1280"/>
      <c r="AX73" s="1280"/>
      <c r="AY73" s="1280"/>
      <c r="AZ73" s="1280"/>
      <c r="BA73" s="1280"/>
      <c r="BB73" s="1280" t="s">
        <v>588</v>
      </c>
      <c r="BC73" s="1280"/>
      <c r="BD73" s="1280"/>
      <c r="BE73" s="1280"/>
      <c r="BF73" s="1280"/>
      <c r="BG73" s="1280"/>
      <c r="BH73" s="1280"/>
      <c r="BI73" s="1280"/>
      <c r="BJ73" s="1280"/>
      <c r="BK73" s="1280"/>
      <c r="BL73" s="1280"/>
      <c r="BM73" s="1280"/>
      <c r="BN73" s="1280"/>
      <c r="BO73" s="1280"/>
      <c r="BP73" s="1277"/>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592</v>
      </c>
      <c r="BC75" s="1280"/>
      <c r="BD75" s="1280"/>
      <c r="BE75" s="1280"/>
      <c r="BF75" s="1280"/>
      <c r="BG75" s="1280"/>
      <c r="BH75" s="1280"/>
      <c r="BI75" s="1280"/>
      <c r="BJ75" s="1280"/>
      <c r="BK75" s="1280"/>
      <c r="BL75" s="1280"/>
      <c r="BM75" s="1280"/>
      <c r="BN75" s="1280"/>
      <c r="BO75" s="1280"/>
      <c r="BP75" s="1277">
        <v>2.9</v>
      </c>
      <c r="BQ75" s="1277"/>
      <c r="BR75" s="1277"/>
      <c r="BS75" s="1277"/>
      <c r="BT75" s="1277"/>
      <c r="BU75" s="1277"/>
      <c r="BV75" s="1277"/>
      <c r="BW75" s="1277"/>
      <c r="BX75" s="1277">
        <v>2.1</v>
      </c>
      <c r="BY75" s="1277"/>
      <c r="BZ75" s="1277"/>
      <c r="CA75" s="1277"/>
      <c r="CB75" s="1277"/>
      <c r="CC75" s="1277"/>
      <c r="CD75" s="1277"/>
      <c r="CE75" s="1277"/>
      <c r="CF75" s="1277">
        <v>1.1000000000000001</v>
      </c>
      <c r="CG75" s="1277"/>
      <c r="CH75" s="1277"/>
      <c r="CI75" s="1277"/>
      <c r="CJ75" s="1277"/>
      <c r="CK75" s="1277"/>
      <c r="CL75" s="1277"/>
      <c r="CM75" s="1277"/>
      <c r="CN75" s="1277">
        <v>0.6</v>
      </c>
      <c r="CO75" s="1277"/>
      <c r="CP75" s="1277"/>
      <c r="CQ75" s="1277"/>
      <c r="CR75" s="1277"/>
      <c r="CS75" s="1277"/>
      <c r="CT75" s="1277"/>
      <c r="CU75" s="1277"/>
      <c r="CV75" s="1277">
        <v>0.7</v>
      </c>
      <c r="CW75" s="1277"/>
      <c r="CX75" s="1277"/>
      <c r="CY75" s="1277"/>
      <c r="CZ75" s="1277"/>
      <c r="DA75" s="1277"/>
      <c r="DB75" s="1277"/>
      <c r="DC75" s="1277"/>
    </row>
    <row r="76" spans="2:107">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374"/>
      <c r="G77" s="1275"/>
      <c r="H77" s="1275"/>
      <c r="I77" s="1275"/>
      <c r="J77" s="1275"/>
      <c r="K77" s="1276"/>
      <c r="L77" s="1276"/>
      <c r="M77" s="1276"/>
      <c r="N77" s="1276"/>
      <c r="AN77" s="1281" t="s">
        <v>590</v>
      </c>
      <c r="AO77" s="1281"/>
      <c r="AP77" s="1281"/>
      <c r="AQ77" s="1281"/>
      <c r="AR77" s="1281"/>
      <c r="AS77" s="1281"/>
      <c r="AT77" s="1281"/>
      <c r="AU77" s="1281"/>
      <c r="AV77" s="1281"/>
      <c r="AW77" s="1281"/>
      <c r="AX77" s="1281"/>
      <c r="AY77" s="1281"/>
      <c r="AZ77" s="1281"/>
      <c r="BA77" s="1281"/>
      <c r="BB77" s="1280" t="s">
        <v>588</v>
      </c>
      <c r="BC77" s="1280"/>
      <c r="BD77" s="1280"/>
      <c r="BE77" s="1280"/>
      <c r="BF77" s="1280"/>
      <c r="BG77" s="1280"/>
      <c r="BH77" s="1280"/>
      <c r="BI77" s="1280"/>
      <c r="BJ77" s="1280"/>
      <c r="BK77" s="1280"/>
      <c r="BL77" s="1280"/>
      <c r="BM77" s="1280"/>
      <c r="BN77" s="1280"/>
      <c r="BO77" s="1280"/>
      <c r="BP77" s="1277">
        <v>32.6</v>
      </c>
      <c r="BQ77" s="1277"/>
      <c r="BR77" s="1277"/>
      <c r="BS77" s="1277"/>
      <c r="BT77" s="1277"/>
      <c r="BU77" s="1277"/>
      <c r="BV77" s="1277"/>
      <c r="BW77" s="1277"/>
      <c r="BX77" s="1277">
        <v>30.5</v>
      </c>
      <c r="BY77" s="1277"/>
      <c r="BZ77" s="1277"/>
      <c r="CA77" s="1277"/>
      <c r="CB77" s="1277"/>
      <c r="CC77" s="1277"/>
      <c r="CD77" s="1277"/>
      <c r="CE77" s="1277"/>
      <c r="CF77" s="1277">
        <v>21.2</v>
      </c>
      <c r="CG77" s="1277"/>
      <c r="CH77" s="1277"/>
      <c r="CI77" s="1277"/>
      <c r="CJ77" s="1277"/>
      <c r="CK77" s="1277"/>
      <c r="CL77" s="1277"/>
      <c r="CM77" s="1277"/>
      <c r="CN77" s="1277">
        <v>16.600000000000001</v>
      </c>
      <c r="CO77" s="1277"/>
      <c r="CP77" s="1277"/>
      <c r="CQ77" s="1277"/>
      <c r="CR77" s="1277"/>
      <c r="CS77" s="1277"/>
      <c r="CT77" s="1277"/>
      <c r="CU77" s="1277"/>
      <c r="CV77" s="1277">
        <v>17.399999999999999</v>
      </c>
      <c r="CW77" s="1277"/>
      <c r="CX77" s="1277"/>
      <c r="CY77" s="1277"/>
      <c r="CZ77" s="1277"/>
      <c r="DA77" s="1277"/>
      <c r="DB77" s="1277"/>
      <c r="DC77" s="1277"/>
    </row>
    <row r="78" spans="2:107">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592</v>
      </c>
      <c r="BC79" s="1280"/>
      <c r="BD79" s="1280"/>
      <c r="BE79" s="1280"/>
      <c r="BF79" s="1280"/>
      <c r="BG79" s="1280"/>
      <c r="BH79" s="1280"/>
      <c r="BI79" s="1280"/>
      <c r="BJ79" s="1280"/>
      <c r="BK79" s="1280"/>
      <c r="BL79" s="1280"/>
      <c r="BM79" s="1280"/>
      <c r="BN79" s="1280"/>
      <c r="BO79" s="1280"/>
      <c r="BP79" s="1277">
        <v>5.9</v>
      </c>
      <c r="BQ79" s="1277"/>
      <c r="BR79" s="1277"/>
      <c r="BS79" s="1277"/>
      <c r="BT79" s="1277"/>
      <c r="BU79" s="1277"/>
      <c r="BV79" s="1277"/>
      <c r="BW79" s="1277"/>
      <c r="BX79" s="1277">
        <v>5.2</v>
      </c>
      <c r="BY79" s="1277"/>
      <c r="BZ79" s="1277"/>
      <c r="CA79" s="1277"/>
      <c r="CB79" s="1277"/>
      <c r="CC79" s="1277"/>
      <c r="CD79" s="1277"/>
      <c r="CE79" s="1277"/>
      <c r="CF79" s="1277">
        <v>4.0999999999999996</v>
      </c>
      <c r="CG79" s="1277"/>
      <c r="CH79" s="1277"/>
      <c r="CI79" s="1277"/>
      <c r="CJ79" s="1277"/>
      <c r="CK79" s="1277"/>
      <c r="CL79" s="1277"/>
      <c r="CM79" s="1277"/>
      <c r="CN79" s="1277">
        <v>3.6</v>
      </c>
      <c r="CO79" s="1277"/>
      <c r="CP79" s="1277"/>
      <c r="CQ79" s="1277"/>
      <c r="CR79" s="1277"/>
      <c r="CS79" s="1277"/>
      <c r="CT79" s="1277"/>
      <c r="CU79" s="1277"/>
      <c r="CV79" s="1277">
        <v>3.6</v>
      </c>
      <c r="CW79" s="1277"/>
      <c r="CX79" s="1277"/>
      <c r="CY79" s="1277"/>
      <c r="CZ79" s="1277"/>
      <c r="DA79" s="1277"/>
      <c r="DB79" s="1277"/>
      <c r="DC79" s="1277"/>
    </row>
    <row r="80" spans="2:107">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AVYVIn56R9nAsYoWhCfoNFiyv9wvWV8P5W/rn86c0td2bOrnSKLg3OGaUbJLR5wUQ9UIZSt3kTISMJRQOQ4xmg==" saltValue="jBcdOTdWc5Cc2PD5nRw+5Q=="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sheetPr>
    <pageSetUpPr fitToPage="1"/>
  </sheetPr>
  <dimension ref="A1:DR135"/>
  <sheetViews>
    <sheetView showGridLines="0" topLeftCell="H1" zoomScale="55" zoomScaleNormal="55"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sicK6DUZ6lXHt9DRG2DAE9lR3kVEVA6nd5R3UhTjRpSqSoMzG4ASpcuJPpMbFUlYmuTxMXFdzmJ/DsTskYmhSA==" saltValue="haHjbwfnw+CbPX8FuJsDo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sheetPr>
    <pageSetUpPr fitToPage="1"/>
  </sheetPr>
  <dimension ref="A1:DR135"/>
  <sheetViews>
    <sheetView showGridLines="0" topLeftCell="A109" zoomScale="70" zoomScaleNormal="7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X8bTFiVkfOQBU0PXN/KfEUb1ZkEZV50PCHb7FpADoLOiZDmXu5Nuzcm38CbGNZjKVXDK2yiRnGFxFhJosn+ldA==" saltValue="T9k4bF+GKzTLtQYw1hkbl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544</v>
      </c>
      <c r="G2" s="136"/>
      <c r="H2" s="137"/>
    </row>
    <row r="3" spans="1:8">
      <c r="A3" s="133" t="s">
        <v>537</v>
      </c>
      <c r="B3" s="138"/>
      <c r="C3" s="139"/>
      <c r="D3" s="140">
        <v>18483</v>
      </c>
      <c r="E3" s="141"/>
      <c r="F3" s="142">
        <v>43141</v>
      </c>
      <c r="G3" s="143"/>
      <c r="H3" s="144"/>
    </row>
    <row r="4" spans="1:8">
      <c r="A4" s="145"/>
      <c r="B4" s="146"/>
      <c r="C4" s="147"/>
      <c r="D4" s="148">
        <v>10716</v>
      </c>
      <c r="E4" s="149"/>
      <c r="F4" s="150">
        <v>21887</v>
      </c>
      <c r="G4" s="151"/>
      <c r="H4" s="152"/>
    </row>
    <row r="5" spans="1:8">
      <c r="A5" s="133" t="s">
        <v>539</v>
      </c>
      <c r="B5" s="138"/>
      <c r="C5" s="139"/>
      <c r="D5" s="140">
        <v>19736</v>
      </c>
      <c r="E5" s="141"/>
      <c r="F5" s="142">
        <v>45117</v>
      </c>
      <c r="G5" s="143"/>
      <c r="H5" s="144"/>
    </row>
    <row r="6" spans="1:8">
      <c r="A6" s="145"/>
      <c r="B6" s="146"/>
      <c r="C6" s="147"/>
      <c r="D6" s="148">
        <v>15696</v>
      </c>
      <c r="E6" s="149"/>
      <c r="F6" s="150">
        <v>25589</v>
      </c>
      <c r="G6" s="151"/>
      <c r="H6" s="152"/>
    </row>
    <row r="7" spans="1:8">
      <c r="A7" s="133" t="s">
        <v>540</v>
      </c>
      <c r="B7" s="138"/>
      <c r="C7" s="139"/>
      <c r="D7" s="140">
        <v>23639</v>
      </c>
      <c r="E7" s="141"/>
      <c r="F7" s="142">
        <v>43532</v>
      </c>
      <c r="G7" s="143"/>
      <c r="H7" s="144"/>
    </row>
    <row r="8" spans="1:8">
      <c r="A8" s="145"/>
      <c r="B8" s="146"/>
      <c r="C8" s="147"/>
      <c r="D8" s="148">
        <v>19005</v>
      </c>
      <c r="E8" s="149"/>
      <c r="F8" s="150">
        <v>25435</v>
      </c>
      <c r="G8" s="151"/>
      <c r="H8" s="152"/>
    </row>
    <row r="9" spans="1:8">
      <c r="A9" s="133" t="s">
        <v>541</v>
      </c>
      <c r="B9" s="138"/>
      <c r="C9" s="139"/>
      <c r="D9" s="140">
        <v>20396</v>
      </c>
      <c r="E9" s="141"/>
      <c r="F9" s="142">
        <v>39893</v>
      </c>
      <c r="G9" s="143"/>
      <c r="H9" s="144"/>
    </row>
    <row r="10" spans="1:8">
      <c r="A10" s="145"/>
      <c r="B10" s="146"/>
      <c r="C10" s="147"/>
      <c r="D10" s="148">
        <v>15070</v>
      </c>
      <c r="E10" s="149"/>
      <c r="F10" s="150">
        <v>26170</v>
      </c>
      <c r="G10" s="151"/>
      <c r="H10" s="152"/>
    </row>
    <row r="11" spans="1:8">
      <c r="A11" s="133" t="s">
        <v>542</v>
      </c>
      <c r="B11" s="138"/>
      <c r="C11" s="139"/>
      <c r="D11" s="140">
        <v>13585</v>
      </c>
      <c r="E11" s="141"/>
      <c r="F11" s="142">
        <v>41080</v>
      </c>
      <c r="G11" s="143"/>
      <c r="H11" s="144"/>
    </row>
    <row r="12" spans="1:8">
      <c r="A12" s="145"/>
      <c r="B12" s="146"/>
      <c r="C12" s="153"/>
      <c r="D12" s="148">
        <v>11262</v>
      </c>
      <c r="E12" s="149"/>
      <c r="F12" s="150">
        <v>27265</v>
      </c>
      <c r="G12" s="151"/>
      <c r="H12" s="152"/>
    </row>
    <row r="13" spans="1:8">
      <c r="A13" s="133"/>
      <c r="B13" s="138"/>
      <c r="C13" s="154"/>
      <c r="D13" s="155">
        <v>19168</v>
      </c>
      <c r="E13" s="156"/>
      <c r="F13" s="157">
        <v>42553</v>
      </c>
      <c r="G13" s="158"/>
      <c r="H13" s="144"/>
    </row>
    <row r="14" spans="1:8">
      <c r="A14" s="145"/>
      <c r="B14" s="146"/>
      <c r="C14" s="147"/>
      <c r="D14" s="148">
        <v>14350</v>
      </c>
      <c r="E14" s="149"/>
      <c r="F14" s="150">
        <v>25269</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8.16</v>
      </c>
      <c r="C19" s="159">
        <f>ROUND(VALUE(SUBSTITUTE(実質収支比率等に係る経年分析!G$48,"▲","-")),2)</f>
        <v>3.66</v>
      </c>
      <c r="D19" s="159">
        <f>ROUND(VALUE(SUBSTITUTE(実質収支比率等に係る経年分析!H$48,"▲","-")),2)</f>
        <v>3.42</v>
      </c>
      <c r="E19" s="159">
        <f>ROUND(VALUE(SUBSTITUTE(実質収支比率等に係る経年分析!I$48,"▲","-")),2)</f>
        <v>4.76</v>
      </c>
      <c r="F19" s="159">
        <f>ROUND(VALUE(SUBSTITUTE(実質収支比率等に係る経年分析!J$48,"▲","-")),2)</f>
        <v>4.46</v>
      </c>
    </row>
    <row r="20" spans="1:11">
      <c r="A20" s="159" t="s">
        <v>49</v>
      </c>
      <c r="B20" s="159">
        <f>ROUND(VALUE(SUBSTITUTE(実質収支比率等に係る経年分析!F$47,"▲","-")),2)</f>
        <v>9.18</v>
      </c>
      <c r="C20" s="159">
        <f>ROUND(VALUE(SUBSTITUTE(実質収支比率等に係る経年分析!G$47,"▲","-")),2)</f>
        <v>11</v>
      </c>
      <c r="D20" s="159">
        <f>ROUND(VALUE(SUBSTITUTE(実質収支比率等に係る経年分析!H$47,"▲","-")),2)</f>
        <v>11.17</v>
      </c>
      <c r="E20" s="159">
        <f>ROUND(VALUE(SUBSTITUTE(実質収支比率等に係る経年分析!I$47,"▲","-")),2)</f>
        <v>7.37</v>
      </c>
      <c r="F20" s="159">
        <f>ROUND(VALUE(SUBSTITUTE(実質収支比率等に係る経年分析!J$47,"▲","-")),2)</f>
        <v>8.26</v>
      </c>
    </row>
    <row r="21" spans="1:11">
      <c r="A21" s="159" t="s">
        <v>50</v>
      </c>
      <c r="B21" s="159">
        <f>IF(ISNUMBER(VALUE(SUBSTITUTE(実質収支比率等に係る経年分析!F$49,"▲","-"))),ROUND(VALUE(SUBSTITUTE(実質収支比率等に係る経年分析!F$49,"▲","-")),2),NA())</f>
        <v>3.11</v>
      </c>
      <c r="C21" s="159">
        <f>IF(ISNUMBER(VALUE(SUBSTITUTE(実質収支比率等に係る経年分析!G$49,"▲","-"))),ROUND(VALUE(SUBSTITUTE(実質収支比率等に係る経年分析!G$49,"▲","-")),2),NA())</f>
        <v>-2.4900000000000002</v>
      </c>
      <c r="D21" s="159">
        <f>IF(ISNUMBER(VALUE(SUBSTITUTE(実質収支比率等に係る経年分析!H$49,"▲","-"))),ROUND(VALUE(SUBSTITUTE(実質収支比率等に係る経年分析!H$49,"▲","-")),2),NA())</f>
        <v>0.03</v>
      </c>
      <c r="E21" s="159">
        <f>IF(ISNUMBER(VALUE(SUBSTITUTE(実質収支比率等に係る経年分析!I$49,"▲","-"))),ROUND(VALUE(SUBSTITUTE(実質収支比率等に係る経年分析!I$49,"▲","-")),2),NA())</f>
        <v>-2.39</v>
      </c>
      <c r="F21" s="159">
        <f>IF(ISNUMBER(VALUE(SUBSTITUTE(実質収支比率等に係る経年分析!J$49,"▲","-"))),ROUND(VALUE(SUBSTITUTE(実質収支比率等に係る経年分析!J$49,"▲","-")),2),NA())</f>
        <v>0.65</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c r="A31" s="160" t="e">
        <f>IF(連結実質赤字比率に係る赤字・黒字の構成分析!C$39="",NA(),連結実質赤字比率に係る赤字・黒字の構成分析!C$39)</f>
        <v>#N/A</v>
      </c>
      <c r="B31" s="160" t="e">
        <f>IF(ROUND(VALUE(SUBSTITUTE(連結実質赤字比率に係る赤字・黒字の構成分析!F$39,"▲", "-")), 2) &lt; 0, ABS(ROUND(VALUE(SUBSTITUTE(連結実質赤字比率に係る赤字・黒字の構成分析!F$39,"▲", "-")), 2)), NA())</f>
        <v>#VALUE!</v>
      </c>
      <c r="C31" s="160" t="e">
        <f>IF(ROUND(VALUE(SUBSTITUTE(連結実質赤字比率に係る赤字・黒字の構成分析!F$39,"▲", "-")), 2) &gt;= 0, ABS(ROUND(VALUE(SUBSTITUTE(連結実質赤字比率に係る赤字・黒字の構成分析!F$39,"▲", "-")), 2)), NA())</f>
        <v>#VALUE!</v>
      </c>
      <c r="D31" s="160" t="e">
        <f>IF(ROUND(VALUE(SUBSTITUTE(連結実質赤字比率に係る赤字・黒字の構成分析!G$39,"▲", "-")), 2) &lt; 0, ABS(ROUND(VALUE(SUBSTITUTE(連結実質赤字比率に係る赤字・黒字の構成分析!G$39,"▲", "-")), 2)), NA())</f>
        <v>#VALUE!</v>
      </c>
      <c r="E31" s="160" t="e">
        <f>IF(ROUND(VALUE(SUBSTITUTE(連結実質赤字比率に係る赤字・黒字の構成分析!G$39,"▲", "-")), 2) &gt;= 0, ABS(ROUND(VALUE(SUBSTITUTE(連結実質赤字比率に係る赤字・黒字の構成分析!G$39,"▲", "-")), 2)), NA())</f>
        <v>#VALUE!</v>
      </c>
      <c r="F31" s="160" t="e">
        <f>IF(ROUND(VALUE(SUBSTITUTE(連結実質赤字比率に係る赤字・黒字の構成分析!H$39,"▲", "-")), 2) &lt; 0, ABS(ROUND(VALUE(SUBSTITUTE(連結実質赤字比率に係る赤字・黒字の構成分析!H$39,"▲", "-")), 2)), NA())</f>
        <v>#VALUE!</v>
      </c>
      <c r="G31" s="160" t="e">
        <f>IF(ROUND(VALUE(SUBSTITUTE(連結実質赤字比率に係る赤字・黒字の構成分析!H$39,"▲", "-")), 2) &gt;= 0, ABS(ROUND(VALUE(SUBSTITUTE(連結実質赤字比率に係る赤字・黒字の構成分析!H$39,"▲", "-")), 2)), NA())</f>
        <v>#VALUE!</v>
      </c>
      <c r="H31" s="160" t="e">
        <f>IF(ROUND(VALUE(SUBSTITUTE(連結実質赤字比率に係る赤字・黒字の構成分析!I$39,"▲", "-")), 2) &lt; 0, ABS(ROUND(VALUE(SUBSTITUTE(連結実質赤字比率に係る赤字・黒字の構成分析!I$39,"▲", "-")), 2)), NA())</f>
        <v>#VALUE!</v>
      </c>
      <c r="I31" s="160" t="e">
        <f>IF(ROUND(VALUE(SUBSTITUTE(連結実質赤字比率に係る赤字・黒字の構成分析!I$39,"▲", "-")), 2) &gt;= 0, ABS(ROUND(VALUE(SUBSTITUTE(連結実質赤字比率に係る赤字・黒字の構成分析!I$39,"▲", "-")), 2)), NA())</f>
        <v>#VALUE!</v>
      </c>
      <c r="J31" s="160" t="e">
        <f>IF(ROUND(VALUE(SUBSTITUTE(連結実質赤字比率に係る赤字・黒字の構成分析!J$39,"▲", "-")), 2) &lt; 0, ABS(ROUND(VALUE(SUBSTITUTE(連結実質赤字比率に係る赤字・黒字の構成分析!J$39,"▲", "-")), 2)), NA())</f>
        <v>#VALUE!</v>
      </c>
      <c r="K31" s="160" t="e">
        <f>IF(ROUND(VALUE(SUBSTITUTE(連結実質赤字比率に係る赤字・黒字の構成分析!J$39,"▲", "-")), 2) &gt;= 0, ABS(ROUND(VALUE(SUBSTITUTE(連結実質赤字比率に係る赤字・黒字の構成分析!J$39,"▲", "-")), 2)), NA())</f>
        <v>#VALUE!</v>
      </c>
    </row>
    <row r="32" spans="1:11">
      <c r="A32" s="160" t="str">
        <f>IF(連結実質赤字比率に係る赤字・黒字の構成分析!C$38="",NA(),連結実質赤字比率に係る赤字・黒字の構成分析!C$38)</f>
        <v>後期高齢者医療特別会計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0.13</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0.14000000000000001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0.14000000000000001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0.09</v>
      </c>
    </row>
    <row r="33" spans="1:16">
      <c r="A33" s="160" t="str">
        <f>IF(連結実質赤字比率に係る赤字・黒字の構成分析!C$37="",NA(),連結実質赤字比率に係る赤字・黒字の構成分析!C$37)</f>
        <v>介護保険事業特別会計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0.53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0.48</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0.79</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0.39</v>
      </c>
    </row>
    <row r="34" spans="1:16">
      <c r="A34" s="160" t="str">
        <f>IF(連結実質赤字比率に係る赤字・黒字の構成分析!C$36="",NA(),連結実質赤字比率に係る赤字・黒字の構成分析!C$36)</f>
        <v>下水道事業特別会計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0.56000000000000005</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0.38</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0.82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0.73</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0.52</v>
      </c>
    </row>
    <row r="35" spans="1:16">
      <c r="A35" s="160" t="str">
        <f>IF(連結実質赤字比率に係る赤字・黒字の構成分析!C$35="",NA(),連結実質赤字比率に係る赤字・黒字の構成分析!C$35)</f>
        <v>国民健康保険事業特別会計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0.75</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0.81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0.77</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0.68</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1.04</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8.16</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3.65</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3.41</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4.75</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4.46</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5086</v>
      </c>
      <c r="E42" s="161"/>
      <c r="F42" s="161"/>
      <c r="G42" s="161">
        <f>'実質公債費比率（分子）の構造'!L$52</f>
        <v>4975</v>
      </c>
      <c r="H42" s="161"/>
      <c r="I42" s="161"/>
      <c r="J42" s="161">
        <f>'実質公債費比率（分子）の構造'!M$52</f>
        <v>4550</v>
      </c>
      <c r="K42" s="161"/>
      <c r="L42" s="161"/>
      <c r="M42" s="161">
        <f>'実質公債費比率（分子）の構造'!N$52</f>
        <v>4443</v>
      </c>
      <c r="N42" s="161"/>
      <c r="O42" s="161"/>
      <c r="P42" s="161">
        <f>'実質公債費比率（分子）の構造'!O$52</f>
        <v>4120</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98</v>
      </c>
      <c r="C44" s="161"/>
      <c r="D44" s="161"/>
      <c r="E44" s="161">
        <f>'実質公債費比率（分子）の構造'!L$50</f>
        <v>156</v>
      </c>
      <c r="F44" s="161"/>
      <c r="G44" s="161"/>
      <c r="H44" s="161">
        <f>'実質公債費比率（分子）の構造'!M$50</f>
        <v>112</v>
      </c>
      <c r="I44" s="161"/>
      <c r="J44" s="161"/>
      <c r="K44" s="161">
        <f>'実質公債費比率（分子）の構造'!N$50</f>
        <v>71</v>
      </c>
      <c r="L44" s="161"/>
      <c r="M44" s="161"/>
      <c r="N44" s="161">
        <f>'実質公債費比率（分子）の構造'!O$50</f>
        <v>71</v>
      </c>
      <c r="O44" s="161"/>
      <c r="P44" s="161"/>
    </row>
    <row r="45" spans="1:16">
      <c r="A45" s="161" t="s">
        <v>60</v>
      </c>
      <c r="B45" s="161">
        <f>'実質公債費比率（分子）の構造'!K$49</f>
        <v>204</v>
      </c>
      <c r="C45" s="161"/>
      <c r="D45" s="161"/>
      <c r="E45" s="161">
        <f>'実質公債費比率（分子）の構造'!L$49</f>
        <v>171</v>
      </c>
      <c r="F45" s="161"/>
      <c r="G45" s="161"/>
      <c r="H45" s="161">
        <f>'実質公債費比率（分子）の構造'!M$49</f>
        <v>168</v>
      </c>
      <c r="I45" s="161"/>
      <c r="J45" s="161"/>
      <c r="K45" s="161">
        <f>'実質公債費比率（分子）の構造'!N$49</f>
        <v>149</v>
      </c>
      <c r="L45" s="161"/>
      <c r="M45" s="161"/>
      <c r="N45" s="161">
        <f>'実質公債費比率（分子）の構造'!O$49</f>
        <v>137</v>
      </c>
      <c r="O45" s="161"/>
      <c r="P45" s="161"/>
    </row>
    <row r="46" spans="1:16">
      <c r="A46" s="161" t="s">
        <v>61</v>
      </c>
      <c r="B46" s="161">
        <f>'実質公債費比率（分子）の構造'!K$48</f>
        <v>1030</v>
      </c>
      <c r="C46" s="161"/>
      <c r="D46" s="161"/>
      <c r="E46" s="161">
        <f>'実質公債費比率（分子）の構造'!L$48</f>
        <v>940</v>
      </c>
      <c r="F46" s="161"/>
      <c r="G46" s="161"/>
      <c r="H46" s="161">
        <f>'実質公債費比率（分子）の構造'!M$48</f>
        <v>983</v>
      </c>
      <c r="I46" s="161"/>
      <c r="J46" s="161"/>
      <c r="K46" s="161">
        <f>'実質公債費比率（分子）の構造'!N$48</f>
        <v>1019</v>
      </c>
      <c r="L46" s="161"/>
      <c r="M46" s="161"/>
      <c r="N46" s="161">
        <f>'実質公債費比率（分子）の構造'!O$48</f>
        <v>798</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4429</v>
      </c>
      <c r="C49" s="161"/>
      <c r="D49" s="161"/>
      <c r="E49" s="161">
        <f>'実質公債費比率（分子）の構造'!L$45</f>
        <v>3979</v>
      </c>
      <c r="F49" s="161"/>
      <c r="G49" s="161"/>
      <c r="H49" s="161">
        <f>'実質公債費比率（分子）の構造'!M$45</f>
        <v>3429</v>
      </c>
      <c r="I49" s="161"/>
      <c r="J49" s="161"/>
      <c r="K49" s="161">
        <f>'実質公債費比率（分子）の構造'!N$45</f>
        <v>3399</v>
      </c>
      <c r="L49" s="161"/>
      <c r="M49" s="161"/>
      <c r="N49" s="161">
        <f>'実質公債費比率（分子）の構造'!O$45</f>
        <v>3517</v>
      </c>
      <c r="O49" s="161"/>
      <c r="P49" s="161"/>
    </row>
    <row r="50" spans="1:16">
      <c r="A50" s="161" t="s">
        <v>65</v>
      </c>
      <c r="B50" s="161" t="e">
        <f>NA()</f>
        <v>#N/A</v>
      </c>
      <c r="C50" s="161">
        <f>IF(ISNUMBER('実質公債費比率（分子）の構造'!K$53),'実質公債費比率（分子）の構造'!K$53,NA())</f>
        <v>675</v>
      </c>
      <c r="D50" s="161" t="e">
        <f>NA()</f>
        <v>#N/A</v>
      </c>
      <c r="E50" s="161" t="e">
        <f>NA()</f>
        <v>#N/A</v>
      </c>
      <c r="F50" s="161">
        <f>IF(ISNUMBER('実質公債費比率（分子）の構造'!L$53),'実質公債費比率（分子）の構造'!L$53,NA())</f>
        <v>271</v>
      </c>
      <c r="G50" s="161" t="e">
        <f>NA()</f>
        <v>#N/A</v>
      </c>
      <c r="H50" s="161" t="e">
        <f>NA()</f>
        <v>#N/A</v>
      </c>
      <c r="I50" s="161">
        <f>IF(ISNUMBER('実質公債費比率（分子）の構造'!M$53),'実質公債費比率（分子）の構造'!M$53,NA())</f>
        <v>142</v>
      </c>
      <c r="J50" s="161" t="e">
        <f>NA()</f>
        <v>#N/A</v>
      </c>
      <c r="K50" s="161" t="e">
        <f>NA()</f>
        <v>#N/A</v>
      </c>
      <c r="L50" s="161">
        <f>IF(ISNUMBER('実質公債費比率（分子）の構造'!N$53),'実質公債費比率（分子）の構造'!N$53,NA())</f>
        <v>195</v>
      </c>
      <c r="M50" s="161" t="e">
        <f>NA()</f>
        <v>#N/A</v>
      </c>
      <c r="N50" s="161" t="e">
        <f>NA()</f>
        <v>#N/A</v>
      </c>
      <c r="O50" s="161">
        <f>IF(ISNUMBER('実質公債費比率（分子）の構造'!O$53),'実質公債費比率（分子）の構造'!O$53,NA())</f>
        <v>403</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32228</v>
      </c>
      <c r="E56" s="160"/>
      <c r="F56" s="160"/>
      <c r="G56" s="160">
        <f>'将来負担比率（分子）の構造'!J$52</f>
        <v>30884</v>
      </c>
      <c r="H56" s="160"/>
      <c r="I56" s="160"/>
      <c r="J56" s="160">
        <f>'将来負担比率（分子）の構造'!K$52</f>
        <v>29460</v>
      </c>
      <c r="K56" s="160"/>
      <c r="L56" s="160"/>
      <c r="M56" s="160">
        <f>'将来負担比率（分子）の構造'!L$52</f>
        <v>27893</v>
      </c>
      <c r="N56" s="160"/>
      <c r="O56" s="160"/>
      <c r="P56" s="160">
        <f>'将来負担比率（分子）の構造'!M$52</f>
        <v>27114</v>
      </c>
    </row>
    <row r="57" spans="1:16">
      <c r="A57" s="160" t="s">
        <v>36</v>
      </c>
      <c r="B57" s="160"/>
      <c r="C57" s="160"/>
      <c r="D57" s="160">
        <f>'将来負担比率（分子）の構造'!I$51</f>
        <v>10022</v>
      </c>
      <c r="E57" s="160"/>
      <c r="F57" s="160"/>
      <c r="G57" s="160">
        <f>'将来負担比率（分子）の構造'!J$51</f>
        <v>8912</v>
      </c>
      <c r="H57" s="160"/>
      <c r="I57" s="160"/>
      <c r="J57" s="160">
        <f>'将来負担比率（分子）の構造'!K$51</f>
        <v>7952</v>
      </c>
      <c r="K57" s="160"/>
      <c r="L57" s="160"/>
      <c r="M57" s="160">
        <f>'将来負担比率（分子）の構造'!L$51</f>
        <v>7897</v>
      </c>
      <c r="N57" s="160"/>
      <c r="O57" s="160"/>
      <c r="P57" s="160">
        <f>'将来負担比率（分子）の構造'!M$51</f>
        <v>7591</v>
      </c>
    </row>
    <row r="58" spans="1:16">
      <c r="A58" s="160" t="s">
        <v>35</v>
      </c>
      <c r="B58" s="160"/>
      <c r="C58" s="160"/>
      <c r="D58" s="160">
        <f>'将来負担比率（分子）の構造'!I$50</f>
        <v>9045</v>
      </c>
      <c r="E58" s="160"/>
      <c r="F58" s="160"/>
      <c r="G58" s="160">
        <f>'将来負担比率（分子）の構造'!J$50</f>
        <v>10303</v>
      </c>
      <c r="H58" s="160"/>
      <c r="I58" s="160"/>
      <c r="J58" s="160">
        <f>'将来負担比率（分子）の構造'!K$50</f>
        <v>11179</v>
      </c>
      <c r="K58" s="160"/>
      <c r="L58" s="160"/>
      <c r="M58" s="160">
        <f>'将来負担比率（分子）の構造'!L$50</f>
        <v>10394</v>
      </c>
      <c r="N58" s="160"/>
      <c r="O58" s="160"/>
      <c r="P58" s="160">
        <f>'将来負担比率（分子）の構造'!M$50</f>
        <v>11279</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6235</v>
      </c>
      <c r="C62" s="160"/>
      <c r="D62" s="160"/>
      <c r="E62" s="160">
        <f>'将来負担比率（分子）の構造'!J$45</f>
        <v>5902</v>
      </c>
      <c r="F62" s="160"/>
      <c r="G62" s="160"/>
      <c r="H62" s="160">
        <f>'将来負担比率（分子）の構造'!K$45</f>
        <v>5684</v>
      </c>
      <c r="I62" s="160"/>
      <c r="J62" s="160"/>
      <c r="K62" s="160">
        <f>'将来負担比率（分子）の構造'!L$45</f>
        <v>5674</v>
      </c>
      <c r="L62" s="160"/>
      <c r="M62" s="160"/>
      <c r="N62" s="160">
        <f>'将来負担比率（分子）の構造'!M$45</f>
        <v>5542</v>
      </c>
      <c r="O62" s="160"/>
      <c r="P62" s="160"/>
    </row>
    <row r="63" spans="1:16">
      <c r="A63" s="160" t="s">
        <v>28</v>
      </c>
      <c r="B63" s="160">
        <f>'将来負担比率（分子）の構造'!I$44</f>
        <v>1369</v>
      </c>
      <c r="C63" s="160"/>
      <c r="D63" s="160"/>
      <c r="E63" s="160">
        <f>'将来負担比率（分子）の構造'!J$44</f>
        <v>1289</v>
      </c>
      <c r="F63" s="160"/>
      <c r="G63" s="160"/>
      <c r="H63" s="160">
        <f>'将来負担比率（分子）の構造'!K$44</f>
        <v>1197</v>
      </c>
      <c r="I63" s="160"/>
      <c r="J63" s="160"/>
      <c r="K63" s="160">
        <f>'将来負担比率（分子）の構造'!L$44</f>
        <v>1067</v>
      </c>
      <c r="L63" s="160"/>
      <c r="M63" s="160"/>
      <c r="N63" s="160">
        <f>'将来負担比率（分子）の構造'!M$44</f>
        <v>1260</v>
      </c>
      <c r="O63" s="160"/>
      <c r="P63" s="160"/>
    </row>
    <row r="64" spans="1:16">
      <c r="A64" s="160" t="s">
        <v>27</v>
      </c>
      <c r="B64" s="160">
        <f>'将来負担比率（分子）の構造'!I$43</f>
        <v>5781</v>
      </c>
      <c r="C64" s="160"/>
      <c r="D64" s="160"/>
      <c r="E64" s="160">
        <f>'将来負担比率（分子）の構造'!J$43</f>
        <v>5220</v>
      </c>
      <c r="F64" s="160"/>
      <c r="G64" s="160"/>
      <c r="H64" s="160">
        <f>'将来負担比率（分子）の構造'!K$43</f>
        <v>4935</v>
      </c>
      <c r="I64" s="160"/>
      <c r="J64" s="160"/>
      <c r="K64" s="160">
        <f>'将来負担比率（分子）の構造'!L$43</f>
        <v>5155</v>
      </c>
      <c r="L64" s="160"/>
      <c r="M64" s="160"/>
      <c r="N64" s="160">
        <f>'将来負担比率（分子）の構造'!M$43</f>
        <v>5414</v>
      </c>
      <c r="O64" s="160"/>
      <c r="P64" s="160"/>
    </row>
    <row r="65" spans="1:16">
      <c r="A65" s="160" t="s">
        <v>26</v>
      </c>
      <c r="B65" s="160">
        <f>'将来負担比率（分子）の構造'!I$42</f>
        <v>1010</v>
      </c>
      <c r="C65" s="160"/>
      <c r="D65" s="160"/>
      <c r="E65" s="160">
        <f>'将来負担比率（分子）の構造'!J$42</f>
        <v>872</v>
      </c>
      <c r="F65" s="160"/>
      <c r="G65" s="160"/>
      <c r="H65" s="160">
        <f>'将来負担比率（分子）の構造'!K$42</f>
        <v>743</v>
      </c>
      <c r="I65" s="160"/>
      <c r="J65" s="160"/>
      <c r="K65" s="160">
        <f>'将来負担比率（分子）の構造'!L$42</f>
        <v>626</v>
      </c>
      <c r="L65" s="160"/>
      <c r="M65" s="160"/>
      <c r="N65" s="160">
        <f>'将来負担比率（分子）の構造'!M$42</f>
        <v>555</v>
      </c>
      <c r="O65" s="160"/>
      <c r="P65" s="160"/>
    </row>
    <row r="66" spans="1:16">
      <c r="A66" s="160" t="s">
        <v>25</v>
      </c>
      <c r="B66" s="160">
        <f>'将来負担比率（分子）の構造'!I$41</f>
        <v>30799</v>
      </c>
      <c r="C66" s="160"/>
      <c r="D66" s="160"/>
      <c r="E66" s="160">
        <f>'将来負担比率（分子）の構造'!J$41</f>
        <v>29508</v>
      </c>
      <c r="F66" s="160"/>
      <c r="G66" s="160"/>
      <c r="H66" s="160">
        <f>'将来負担比率（分子）の構造'!K$41</f>
        <v>29087</v>
      </c>
      <c r="I66" s="160"/>
      <c r="J66" s="160"/>
      <c r="K66" s="160">
        <f>'将来負担比率（分子）の構造'!L$41</f>
        <v>27550</v>
      </c>
      <c r="L66" s="160"/>
      <c r="M66" s="160"/>
      <c r="N66" s="160">
        <f>'将来負担比率（分子）の構造'!M$41</f>
        <v>26523</v>
      </c>
      <c r="O66" s="160"/>
      <c r="P66" s="160"/>
    </row>
    <row r="67" spans="1:16">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3835</v>
      </c>
      <c r="C72" s="164">
        <f>基金残高に係る経年分析!G55</f>
        <v>2543</v>
      </c>
      <c r="D72" s="164">
        <f>基金残高に係る経年分析!H55</f>
        <v>2864</v>
      </c>
    </row>
    <row r="73" spans="1:16">
      <c r="A73" s="163" t="s">
        <v>72</v>
      </c>
      <c r="B73" s="164">
        <f>基金残高に係る経年分析!F56</f>
        <v>204</v>
      </c>
      <c r="C73" s="164">
        <f>基金残高に係る経年分析!G56</f>
        <v>205</v>
      </c>
      <c r="D73" s="164">
        <f>基金残高に係る経年分析!H56</f>
        <v>105</v>
      </c>
    </row>
    <row r="74" spans="1:16">
      <c r="A74" s="163" t="s">
        <v>73</v>
      </c>
      <c r="B74" s="164">
        <f>基金残高に係る経年分析!F57</f>
        <v>6061</v>
      </c>
      <c r="C74" s="164">
        <f>基金残高に係る経年分析!G57</f>
        <v>6323</v>
      </c>
      <c r="D74" s="164">
        <f>基金残高に係る経年分析!H57</f>
        <v>6936</v>
      </c>
    </row>
  </sheetData>
  <sheetProtection algorithmName="SHA-512" hashValue="iU121GiytN4suw4bMV37H3oGzBmQwg9aBn0l4JPzDrRvzy6akuU50hiBBvKRRs4FB3BuFRuLP610at1f3xl6XA==" saltValue="s9GxPo0zV63dBYsdD7mYZ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3"/>
  <sheetViews>
    <sheetView showGridLines="0" workbookViewId="0">
      <selection activeCell="DW29" sqref="DW29:EC29"/>
    </sheetView>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208</v>
      </c>
      <c r="DI1" s="636"/>
      <c r="DJ1" s="636"/>
      <c r="DK1" s="636"/>
      <c r="DL1" s="636"/>
      <c r="DM1" s="636"/>
      <c r="DN1" s="637"/>
      <c r="DO1" s="205"/>
      <c r="DP1" s="635" t="s">
        <v>209</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211</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212</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213</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214</v>
      </c>
      <c r="S4" s="639"/>
      <c r="T4" s="639"/>
      <c r="U4" s="639"/>
      <c r="V4" s="639"/>
      <c r="W4" s="639"/>
      <c r="X4" s="639"/>
      <c r="Y4" s="640"/>
      <c r="Z4" s="638" t="s">
        <v>215</v>
      </c>
      <c r="AA4" s="639"/>
      <c r="AB4" s="639"/>
      <c r="AC4" s="640"/>
      <c r="AD4" s="638" t="s">
        <v>216</v>
      </c>
      <c r="AE4" s="639"/>
      <c r="AF4" s="639"/>
      <c r="AG4" s="639"/>
      <c r="AH4" s="639"/>
      <c r="AI4" s="639"/>
      <c r="AJ4" s="639"/>
      <c r="AK4" s="640"/>
      <c r="AL4" s="638" t="s">
        <v>215</v>
      </c>
      <c r="AM4" s="639"/>
      <c r="AN4" s="639"/>
      <c r="AO4" s="640"/>
      <c r="AP4" s="644" t="s">
        <v>217</v>
      </c>
      <c r="AQ4" s="644"/>
      <c r="AR4" s="644"/>
      <c r="AS4" s="644"/>
      <c r="AT4" s="644"/>
      <c r="AU4" s="644"/>
      <c r="AV4" s="644"/>
      <c r="AW4" s="644"/>
      <c r="AX4" s="644"/>
      <c r="AY4" s="644"/>
      <c r="AZ4" s="644"/>
      <c r="BA4" s="644"/>
      <c r="BB4" s="644"/>
      <c r="BC4" s="644"/>
      <c r="BD4" s="644"/>
      <c r="BE4" s="644"/>
      <c r="BF4" s="644"/>
      <c r="BG4" s="644" t="s">
        <v>218</v>
      </c>
      <c r="BH4" s="644"/>
      <c r="BI4" s="644"/>
      <c r="BJ4" s="644"/>
      <c r="BK4" s="644"/>
      <c r="BL4" s="644"/>
      <c r="BM4" s="644"/>
      <c r="BN4" s="644"/>
      <c r="BO4" s="644" t="s">
        <v>215</v>
      </c>
      <c r="BP4" s="644"/>
      <c r="BQ4" s="644"/>
      <c r="BR4" s="644"/>
      <c r="BS4" s="644" t="s">
        <v>219</v>
      </c>
      <c r="BT4" s="644"/>
      <c r="BU4" s="644"/>
      <c r="BV4" s="644"/>
      <c r="BW4" s="644"/>
      <c r="BX4" s="644"/>
      <c r="BY4" s="644"/>
      <c r="BZ4" s="644"/>
      <c r="CA4" s="644"/>
      <c r="CB4" s="644"/>
      <c r="CD4" s="641" t="s">
        <v>220</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221</v>
      </c>
      <c r="C5" s="646"/>
      <c r="D5" s="646"/>
      <c r="E5" s="646"/>
      <c r="F5" s="646"/>
      <c r="G5" s="646"/>
      <c r="H5" s="646"/>
      <c r="I5" s="646"/>
      <c r="J5" s="646"/>
      <c r="K5" s="646"/>
      <c r="L5" s="646"/>
      <c r="M5" s="646"/>
      <c r="N5" s="646"/>
      <c r="O5" s="646"/>
      <c r="P5" s="646"/>
      <c r="Q5" s="647"/>
      <c r="R5" s="648">
        <v>31171061</v>
      </c>
      <c r="S5" s="649"/>
      <c r="T5" s="649"/>
      <c r="U5" s="649"/>
      <c r="V5" s="649"/>
      <c r="W5" s="649"/>
      <c r="X5" s="649"/>
      <c r="Y5" s="650"/>
      <c r="Z5" s="651">
        <v>48.6</v>
      </c>
      <c r="AA5" s="651"/>
      <c r="AB5" s="651"/>
      <c r="AC5" s="651"/>
      <c r="AD5" s="652">
        <v>28866596</v>
      </c>
      <c r="AE5" s="652"/>
      <c r="AF5" s="652"/>
      <c r="AG5" s="652"/>
      <c r="AH5" s="652"/>
      <c r="AI5" s="652"/>
      <c r="AJ5" s="652"/>
      <c r="AK5" s="652"/>
      <c r="AL5" s="653">
        <v>83.3</v>
      </c>
      <c r="AM5" s="654"/>
      <c r="AN5" s="654"/>
      <c r="AO5" s="655"/>
      <c r="AP5" s="645" t="s">
        <v>222</v>
      </c>
      <c r="AQ5" s="646"/>
      <c r="AR5" s="646"/>
      <c r="AS5" s="646"/>
      <c r="AT5" s="646"/>
      <c r="AU5" s="646"/>
      <c r="AV5" s="646"/>
      <c r="AW5" s="646"/>
      <c r="AX5" s="646"/>
      <c r="AY5" s="646"/>
      <c r="AZ5" s="646"/>
      <c r="BA5" s="646"/>
      <c r="BB5" s="646"/>
      <c r="BC5" s="646"/>
      <c r="BD5" s="646"/>
      <c r="BE5" s="646"/>
      <c r="BF5" s="647"/>
      <c r="BG5" s="659">
        <v>28866596</v>
      </c>
      <c r="BH5" s="660"/>
      <c r="BI5" s="660"/>
      <c r="BJ5" s="660"/>
      <c r="BK5" s="660"/>
      <c r="BL5" s="660"/>
      <c r="BM5" s="660"/>
      <c r="BN5" s="661"/>
      <c r="BO5" s="662">
        <v>92.6</v>
      </c>
      <c r="BP5" s="662"/>
      <c r="BQ5" s="662"/>
      <c r="BR5" s="662"/>
      <c r="BS5" s="663">
        <v>368675</v>
      </c>
      <c r="BT5" s="663"/>
      <c r="BU5" s="663"/>
      <c r="BV5" s="663"/>
      <c r="BW5" s="663"/>
      <c r="BX5" s="663"/>
      <c r="BY5" s="663"/>
      <c r="BZ5" s="663"/>
      <c r="CA5" s="663"/>
      <c r="CB5" s="667"/>
      <c r="CD5" s="641" t="s">
        <v>217</v>
      </c>
      <c r="CE5" s="642"/>
      <c r="CF5" s="642"/>
      <c r="CG5" s="642"/>
      <c r="CH5" s="642"/>
      <c r="CI5" s="642"/>
      <c r="CJ5" s="642"/>
      <c r="CK5" s="642"/>
      <c r="CL5" s="642"/>
      <c r="CM5" s="642"/>
      <c r="CN5" s="642"/>
      <c r="CO5" s="642"/>
      <c r="CP5" s="642"/>
      <c r="CQ5" s="643"/>
      <c r="CR5" s="641" t="s">
        <v>223</v>
      </c>
      <c r="CS5" s="642"/>
      <c r="CT5" s="642"/>
      <c r="CU5" s="642"/>
      <c r="CV5" s="642"/>
      <c r="CW5" s="642"/>
      <c r="CX5" s="642"/>
      <c r="CY5" s="643"/>
      <c r="CZ5" s="641" t="s">
        <v>215</v>
      </c>
      <c r="DA5" s="642"/>
      <c r="DB5" s="642"/>
      <c r="DC5" s="643"/>
      <c r="DD5" s="641" t="s">
        <v>224</v>
      </c>
      <c r="DE5" s="642"/>
      <c r="DF5" s="642"/>
      <c r="DG5" s="642"/>
      <c r="DH5" s="642"/>
      <c r="DI5" s="642"/>
      <c r="DJ5" s="642"/>
      <c r="DK5" s="642"/>
      <c r="DL5" s="642"/>
      <c r="DM5" s="642"/>
      <c r="DN5" s="642"/>
      <c r="DO5" s="642"/>
      <c r="DP5" s="643"/>
      <c r="DQ5" s="641" t="s">
        <v>225</v>
      </c>
      <c r="DR5" s="642"/>
      <c r="DS5" s="642"/>
      <c r="DT5" s="642"/>
      <c r="DU5" s="642"/>
      <c r="DV5" s="642"/>
      <c r="DW5" s="642"/>
      <c r="DX5" s="642"/>
      <c r="DY5" s="642"/>
      <c r="DZ5" s="642"/>
      <c r="EA5" s="642"/>
      <c r="EB5" s="642"/>
      <c r="EC5" s="643"/>
    </row>
    <row r="6" spans="2:143" ht="11.25" customHeight="1">
      <c r="B6" s="656" t="s">
        <v>226</v>
      </c>
      <c r="C6" s="657"/>
      <c r="D6" s="657"/>
      <c r="E6" s="657"/>
      <c r="F6" s="657"/>
      <c r="G6" s="657"/>
      <c r="H6" s="657"/>
      <c r="I6" s="657"/>
      <c r="J6" s="657"/>
      <c r="K6" s="657"/>
      <c r="L6" s="657"/>
      <c r="M6" s="657"/>
      <c r="N6" s="657"/>
      <c r="O6" s="657"/>
      <c r="P6" s="657"/>
      <c r="Q6" s="658"/>
      <c r="R6" s="659">
        <v>257228</v>
      </c>
      <c r="S6" s="660"/>
      <c r="T6" s="660"/>
      <c r="U6" s="660"/>
      <c r="V6" s="660"/>
      <c r="W6" s="660"/>
      <c r="X6" s="660"/>
      <c r="Y6" s="661"/>
      <c r="Z6" s="662">
        <v>0.4</v>
      </c>
      <c r="AA6" s="662"/>
      <c r="AB6" s="662"/>
      <c r="AC6" s="662"/>
      <c r="AD6" s="663">
        <v>257228</v>
      </c>
      <c r="AE6" s="663"/>
      <c r="AF6" s="663"/>
      <c r="AG6" s="663"/>
      <c r="AH6" s="663"/>
      <c r="AI6" s="663"/>
      <c r="AJ6" s="663"/>
      <c r="AK6" s="663"/>
      <c r="AL6" s="664">
        <v>0.7</v>
      </c>
      <c r="AM6" s="665"/>
      <c r="AN6" s="665"/>
      <c r="AO6" s="666"/>
      <c r="AP6" s="656" t="s">
        <v>227</v>
      </c>
      <c r="AQ6" s="657"/>
      <c r="AR6" s="657"/>
      <c r="AS6" s="657"/>
      <c r="AT6" s="657"/>
      <c r="AU6" s="657"/>
      <c r="AV6" s="657"/>
      <c r="AW6" s="657"/>
      <c r="AX6" s="657"/>
      <c r="AY6" s="657"/>
      <c r="AZ6" s="657"/>
      <c r="BA6" s="657"/>
      <c r="BB6" s="657"/>
      <c r="BC6" s="657"/>
      <c r="BD6" s="657"/>
      <c r="BE6" s="657"/>
      <c r="BF6" s="658"/>
      <c r="BG6" s="659">
        <v>28866596</v>
      </c>
      <c r="BH6" s="660"/>
      <c r="BI6" s="660"/>
      <c r="BJ6" s="660"/>
      <c r="BK6" s="660"/>
      <c r="BL6" s="660"/>
      <c r="BM6" s="660"/>
      <c r="BN6" s="661"/>
      <c r="BO6" s="662">
        <v>92.6</v>
      </c>
      <c r="BP6" s="662"/>
      <c r="BQ6" s="662"/>
      <c r="BR6" s="662"/>
      <c r="BS6" s="663">
        <v>368675</v>
      </c>
      <c r="BT6" s="663"/>
      <c r="BU6" s="663"/>
      <c r="BV6" s="663"/>
      <c r="BW6" s="663"/>
      <c r="BX6" s="663"/>
      <c r="BY6" s="663"/>
      <c r="BZ6" s="663"/>
      <c r="CA6" s="663"/>
      <c r="CB6" s="667"/>
      <c r="CD6" s="670" t="s">
        <v>228</v>
      </c>
      <c r="CE6" s="671"/>
      <c r="CF6" s="671"/>
      <c r="CG6" s="671"/>
      <c r="CH6" s="671"/>
      <c r="CI6" s="671"/>
      <c r="CJ6" s="671"/>
      <c r="CK6" s="671"/>
      <c r="CL6" s="671"/>
      <c r="CM6" s="671"/>
      <c r="CN6" s="671"/>
      <c r="CO6" s="671"/>
      <c r="CP6" s="671"/>
      <c r="CQ6" s="672"/>
      <c r="CR6" s="659">
        <v>456022</v>
      </c>
      <c r="CS6" s="660"/>
      <c r="CT6" s="660"/>
      <c r="CU6" s="660"/>
      <c r="CV6" s="660"/>
      <c r="CW6" s="660"/>
      <c r="CX6" s="660"/>
      <c r="CY6" s="661"/>
      <c r="CZ6" s="653">
        <v>0.7</v>
      </c>
      <c r="DA6" s="654"/>
      <c r="DB6" s="654"/>
      <c r="DC6" s="673"/>
      <c r="DD6" s="668" t="s">
        <v>131</v>
      </c>
      <c r="DE6" s="660"/>
      <c r="DF6" s="660"/>
      <c r="DG6" s="660"/>
      <c r="DH6" s="660"/>
      <c r="DI6" s="660"/>
      <c r="DJ6" s="660"/>
      <c r="DK6" s="660"/>
      <c r="DL6" s="660"/>
      <c r="DM6" s="660"/>
      <c r="DN6" s="660"/>
      <c r="DO6" s="660"/>
      <c r="DP6" s="661"/>
      <c r="DQ6" s="668">
        <v>455921</v>
      </c>
      <c r="DR6" s="660"/>
      <c r="DS6" s="660"/>
      <c r="DT6" s="660"/>
      <c r="DU6" s="660"/>
      <c r="DV6" s="660"/>
      <c r="DW6" s="660"/>
      <c r="DX6" s="660"/>
      <c r="DY6" s="660"/>
      <c r="DZ6" s="660"/>
      <c r="EA6" s="660"/>
      <c r="EB6" s="660"/>
      <c r="EC6" s="669"/>
    </row>
    <row r="7" spans="2:143" ht="11.25" customHeight="1">
      <c r="B7" s="656" t="s">
        <v>229</v>
      </c>
      <c r="C7" s="657"/>
      <c r="D7" s="657"/>
      <c r="E7" s="657"/>
      <c r="F7" s="657"/>
      <c r="G7" s="657"/>
      <c r="H7" s="657"/>
      <c r="I7" s="657"/>
      <c r="J7" s="657"/>
      <c r="K7" s="657"/>
      <c r="L7" s="657"/>
      <c r="M7" s="657"/>
      <c r="N7" s="657"/>
      <c r="O7" s="657"/>
      <c r="P7" s="657"/>
      <c r="Q7" s="658"/>
      <c r="R7" s="659">
        <v>57317</v>
      </c>
      <c r="S7" s="660"/>
      <c r="T7" s="660"/>
      <c r="U7" s="660"/>
      <c r="V7" s="660"/>
      <c r="W7" s="660"/>
      <c r="X7" s="660"/>
      <c r="Y7" s="661"/>
      <c r="Z7" s="662">
        <v>0.1</v>
      </c>
      <c r="AA7" s="662"/>
      <c r="AB7" s="662"/>
      <c r="AC7" s="662"/>
      <c r="AD7" s="663">
        <v>57317</v>
      </c>
      <c r="AE7" s="663"/>
      <c r="AF7" s="663"/>
      <c r="AG7" s="663"/>
      <c r="AH7" s="663"/>
      <c r="AI7" s="663"/>
      <c r="AJ7" s="663"/>
      <c r="AK7" s="663"/>
      <c r="AL7" s="664">
        <v>0.2</v>
      </c>
      <c r="AM7" s="665"/>
      <c r="AN7" s="665"/>
      <c r="AO7" s="666"/>
      <c r="AP7" s="656" t="s">
        <v>230</v>
      </c>
      <c r="AQ7" s="657"/>
      <c r="AR7" s="657"/>
      <c r="AS7" s="657"/>
      <c r="AT7" s="657"/>
      <c r="AU7" s="657"/>
      <c r="AV7" s="657"/>
      <c r="AW7" s="657"/>
      <c r="AX7" s="657"/>
      <c r="AY7" s="657"/>
      <c r="AZ7" s="657"/>
      <c r="BA7" s="657"/>
      <c r="BB7" s="657"/>
      <c r="BC7" s="657"/>
      <c r="BD7" s="657"/>
      <c r="BE7" s="657"/>
      <c r="BF7" s="658"/>
      <c r="BG7" s="659">
        <v>16072778</v>
      </c>
      <c r="BH7" s="660"/>
      <c r="BI7" s="660"/>
      <c r="BJ7" s="660"/>
      <c r="BK7" s="660"/>
      <c r="BL7" s="660"/>
      <c r="BM7" s="660"/>
      <c r="BN7" s="661"/>
      <c r="BO7" s="662">
        <v>51.6</v>
      </c>
      <c r="BP7" s="662"/>
      <c r="BQ7" s="662"/>
      <c r="BR7" s="662"/>
      <c r="BS7" s="663">
        <v>368675</v>
      </c>
      <c r="BT7" s="663"/>
      <c r="BU7" s="663"/>
      <c r="BV7" s="663"/>
      <c r="BW7" s="663"/>
      <c r="BX7" s="663"/>
      <c r="BY7" s="663"/>
      <c r="BZ7" s="663"/>
      <c r="CA7" s="663"/>
      <c r="CB7" s="667"/>
      <c r="CD7" s="674" t="s">
        <v>231</v>
      </c>
      <c r="CE7" s="675"/>
      <c r="CF7" s="675"/>
      <c r="CG7" s="675"/>
      <c r="CH7" s="675"/>
      <c r="CI7" s="675"/>
      <c r="CJ7" s="675"/>
      <c r="CK7" s="675"/>
      <c r="CL7" s="675"/>
      <c r="CM7" s="675"/>
      <c r="CN7" s="675"/>
      <c r="CO7" s="675"/>
      <c r="CP7" s="675"/>
      <c r="CQ7" s="676"/>
      <c r="CR7" s="659">
        <v>6350582</v>
      </c>
      <c r="CS7" s="660"/>
      <c r="CT7" s="660"/>
      <c r="CU7" s="660"/>
      <c r="CV7" s="660"/>
      <c r="CW7" s="660"/>
      <c r="CX7" s="660"/>
      <c r="CY7" s="661"/>
      <c r="CZ7" s="662">
        <v>10.1</v>
      </c>
      <c r="DA7" s="662"/>
      <c r="DB7" s="662"/>
      <c r="DC7" s="662"/>
      <c r="DD7" s="668">
        <v>134536</v>
      </c>
      <c r="DE7" s="660"/>
      <c r="DF7" s="660"/>
      <c r="DG7" s="660"/>
      <c r="DH7" s="660"/>
      <c r="DI7" s="660"/>
      <c r="DJ7" s="660"/>
      <c r="DK7" s="660"/>
      <c r="DL7" s="660"/>
      <c r="DM7" s="660"/>
      <c r="DN7" s="660"/>
      <c r="DO7" s="660"/>
      <c r="DP7" s="661"/>
      <c r="DQ7" s="668">
        <v>5610420</v>
      </c>
      <c r="DR7" s="660"/>
      <c r="DS7" s="660"/>
      <c r="DT7" s="660"/>
      <c r="DU7" s="660"/>
      <c r="DV7" s="660"/>
      <c r="DW7" s="660"/>
      <c r="DX7" s="660"/>
      <c r="DY7" s="660"/>
      <c r="DZ7" s="660"/>
      <c r="EA7" s="660"/>
      <c r="EB7" s="660"/>
      <c r="EC7" s="669"/>
    </row>
    <row r="8" spans="2:143" ht="11.25" customHeight="1">
      <c r="B8" s="656" t="s">
        <v>232</v>
      </c>
      <c r="C8" s="657"/>
      <c r="D8" s="657"/>
      <c r="E8" s="657"/>
      <c r="F8" s="657"/>
      <c r="G8" s="657"/>
      <c r="H8" s="657"/>
      <c r="I8" s="657"/>
      <c r="J8" s="657"/>
      <c r="K8" s="657"/>
      <c r="L8" s="657"/>
      <c r="M8" s="657"/>
      <c r="N8" s="657"/>
      <c r="O8" s="657"/>
      <c r="P8" s="657"/>
      <c r="Q8" s="658"/>
      <c r="R8" s="659">
        <v>235867</v>
      </c>
      <c r="S8" s="660"/>
      <c r="T8" s="660"/>
      <c r="U8" s="660"/>
      <c r="V8" s="660"/>
      <c r="W8" s="660"/>
      <c r="X8" s="660"/>
      <c r="Y8" s="661"/>
      <c r="Z8" s="662">
        <v>0.4</v>
      </c>
      <c r="AA8" s="662"/>
      <c r="AB8" s="662"/>
      <c r="AC8" s="662"/>
      <c r="AD8" s="663">
        <v>235867</v>
      </c>
      <c r="AE8" s="663"/>
      <c r="AF8" s="663"/>
      <c r="AG8" s="663"/>
      <c r="AH8" s="663"/>
      <c r="AI8" s="663"/>
      <c r="AJ8" s="663"/>
      <c r="AK8" s="663"/>
      <c r="AL8" s="664">
        <v>0.7</v>
      </c>
      <c r="AM8" s="665"/>
      <c r="AN8" s="665"/>
      <c r="AO8" s="666"/>
      <c r="AP8" s="656" t="s">
        <v>233</v>
      </c>
      <c r="AQ8" s="657"/>
      <c r="AR8" s="657"/>
      <c r="AS8" s="657"/>
      <c r="AT8" s="657"/>
      <c r="AU8" s="657"/>
      <c r="AV8" s="657"/>
      <c r="AW8" s="657"/>
      <c r="AX8" s="657"/>
      <c r="AY8" s="657"/>
      <c r="AZ8" s="657"/>
      <c r="BA8" s="657"/>
      <c r="BB8" s="657"/>
      <c r="BC8" s="657"/>
      <c r="BD8" s="657"/>
      <c r="BE8" s="657"/>
      <c r="BF8" s="658"/>
      <c r="BG8" s="659">
        <v>322446</v>
      </c>
      <c r="BH8" s="660"/>
      <c r="BI8" s="660"/>
      <c r="BJ8" s="660"/>
      <c r="BK8" s="660"/>
      <c r="BL8" s="660"/>
      <c r="BM8" s="660"/>
      <c r="BN8" s="661"/>
      <c r="BO8" s="662">
        <v>1</v>
      </c>
      <c r="BP8" s="662"/>
      <c r="BQ8" s="662"/>
      <c r="BR8" s="662"/>
      <c r="BS8" s="668" t="s">
        <v>234</v>
      </c>
      <c r="BT8" s="660"/>
      <c r="BU8" s="660"/>
      <c r="BV8" s="660"/>
      <c r="BW8" s="660"/>
      <c r="BX8" s="660"/>
      <c r="BY8" s="660"/>
      <c r="BZ8" s="660"/>
      <c r="CA8" s="660"/>
      <c r="CB8" s="669"/>
      <c r="CD8" s="674" t="s">
        <v>235</v>
      </c>
      <c r="CE8" s="675"/>
      <c r="CF8" s="675"/>
      <c r="CG8" s="675"/>
      <c r="CH8" s="675"/>
      <c r="CI8" s="675"/>
      <c r="CJ8" s="675"/>
      <c r="CK8" s="675"/>
      <c r="CL8" s="675"/>
      <c r="CM8" s="675"/>
      <c r="CN8" s="675"/>
      <c r="CO8" s="675"/>
      <c r="CP8" s="675"/>
      <c r="CQ8" s="676"/>
      <c r="CR8" s="659">
        <v>33131663</v>
      </c>
      <c r="CS8" s="660"/>
      <c r="CT8" s="660"/>
      <c r="CU8" s="660"/>
      <c r="CV8" s="660"/>
      <c r="CW8" s="660"/>
      <c r="CX8" s="660"/>
      <c r="CY8" s="661"/>
      <c r="CZ8" s="662">
        <v>52.9</v>
      </c>
      <c r="DA8" s="662"/>
      <c r="DB8" s="662"/>
      <c r="DC8" s="662"/>
      <c r="DD8" s="668">
        <v>201848</v>
      </c>
      <c r="DE8" s="660"/>
      <c r="DF8" s="660"/>
      <c r="DG8" s="660"/>
      <c r="DH8" s="660"/>
      <c r="DI8" s="660"/>
      <c r="DJ8" s="660"/>
      <c r="DK8" s="660"/>
      <c r="DL8" s="660"/>
      <c r="DM8" s="660"/>
      <c r="DN8" s="660"/>
      <c r="DO8" s="660"/>
      <c r="DP8" s="661"/>
      <c r="DQ8" s="668">
        <v>15596966</v>
      </c>
      <c r="DR8" s="660"/>
      <c r="DS8" s="660"/>
      <c r="DT8" s="660"/>
      <c r="DU8" s="660"/>
      <c r="DV8" s="660"/>
      <c r="DW8" s="660"/>
      <c r="DX8" s="660"/>
      <c r="DY8" s="660"/>
      <c r="DZ8" s="660"/>
      <c r="EA8" s="660"/>
      <c r="EB8" s="660"/>
      <c r="EC8" s="669"/>
    </row>
    <row r="9" spans="2:143" ht="11.25" customHeight="1">
      <c r="B9" s="656" t="s">
        <v>236</v>
      </c>
      <c r="C9" s="657"/>
      <c r="D9" s="657"/>
      <c r="E9" s="657"/>
      <c r="F9" s="657"/>
      <c r="G9" s="657"/>
      <c r="H9" s="657"/>
      <c r="I9" s="657"/>
      <c r="J9" s="657"/>
      <c r="K9" s="657"/>
      <c r="L9" s="657"/>
      <c r="M9" s="657"/>
      <c r="N9" s="657"/>
      <c r="O9" s="657"/>
      <c r="P9" s="657"/>
      <c r="Q9" s="658"/>
      <c r="R9" s="659">
        <v>235978</v>
      </c>
      <c r="S9" s="660"/>
      <c r="T9" s="660"/>
      <c r="U9" s="660"/>
      <c r="V9" s="660"/>
      <c r="W9" s="660"/>
      <c r="X9" s="660"/>
      <c r="Y9" s="661"/>
      <c r="Z9" s="662">
        <v>0.4</v>
      </c>
      <c r="AA9" s="662"/>
      <c r="AB9" s="662"/>
      <c r="AC9" s="662"/>
      <c r="AD9" s="663">
        <v>235978</v>
      </c>
      <c r="AE9" s="663"/>
      <c r="AF9" s="663"/>
      <c r="AG9" s="663"/>
      <c r="AH9" s="663"/>
      <c r="AI9" s="663"/>
      <c r="AJ9" s="663"/>
      <c r="AK9" s="663"/>
      <c r="AL9" s="664">
        <v>0.7</v>
      </c>
      <c r="AM9" s="665"/>
      <c r="AN9" s="665"/>
      <c r="AO9" s="666"/>
      <c r="AP9" s="656" t="s">
        <v>237</v>
      </c>
      <c r="AQ9" s="657"/>
      <c r="AR9" s="657"/>
      <c r="AS9" s="657"/>
      <c r="AT9" s="657"/>
      <c r="AU9" s="657"/>
      <c r="AV9" s="657"/>
      <c r="AW9" s="657"/>
      <c r="AX9" s="657"/>
      <c r="AY9" s="657"/>
      <c r="AZ9" s="657"/>
      <c r="BA9" s="657"/>
      <c r="BB9" s="657"/>
      <c r="BC9" s="657"/>
      <c r="BD9" s="657"/>
      <c r="BE9" s="657"/>
      <c r="BF9" s="658"/>
      <c r="BG9" s="659">
        <v>13257377</v>
      </c>
      <c r="BH9" s="660"/>
      <c r="BI9" s="660"/>
      <c r="BJ9" s="660"/>
      <c r="BK9" s="660"/>
      <c r="BL9" s="660"/>
      <c r="BM9" s="660"/>
      <c r="BN9" s="661"/>
      <c r="BO9" s="662">
        <v>42.5</v>
      </c>
      <c r="BP9" s="662"/>
      <c r="BQ9" s="662"/>
      <c r="BR9" s="662"/>
      <c r="BS9" s="668" t="s">
        <v>234</v>
      </c>
      <c r="BT9" s="660"/>
      <c r="BU9" s="660"/>
      <c r="BV9" s="660"/>
      <c r="BW9" s="660"/>
      <c r="BX9" s="660"/>
      <c r="BY9" s="660"/>
      <c r="BZ9" s="660"/>
      <c r="CA9" s="660"/>
      <c r="CB9" s="669"/>
      <c r="CD9" s="674" t="s">
        <v>238</v>
      </c>
      <c r="CE9" s="675"/>
      <c r="CF9" s="675"/>
      <c r="CG9" s="675"/>
      <c r="CH9" s="675"/>
      <c r="CI9" s="675"/>
      <c r="CJ9" s="675"/>
      <c r="CK9" s="675"/>
      <c r="CL9" s="675"/>
      <c r="CM9" s="675"/>
      <c r="CN9" s="675"/>
      <c r="CO9" s="675"/>
      <c r="CP9" s="675"/>
      <c r="CQ9" s="676"/>
      <c r="CR9" s="659">
        <v>5002729</v>
      </c>
      <c r="CS9" s="660"/>
      <c r="CT9" s="660"/>
      <c r="CU9" s="660"/>
      <c r="CV9" s="660"/>
      <c r="CW9" s="660"/>
      <c r="CX9" s="660"/>
      <c r="CY9" s="661"/>
      <c r="CZ9" s="662">
        <v>8</v>
      </c>
      <c r="DA9" s="662"/>
      <c r="DB9" s="662"/>
      <c r="DC9" s="662"/>
      <c r="DD9" s="668">
        <v>132739</v>
      </c>
      <c r="DE9" s="660"/>
      <c r="DF9" s="660"/>
      <c r="DG9" s="660"/>
      <c r="DH9" s="660"/>
      <c r="DI9" s="660"/>
      <c r="DJ9" s="660"/>
      <c r="DK9" s="660"/>
      <c r="DL9" s="660"/>
      <c r="DM9" s="660"/>
      <c r="DN9" s="660"/>
      <c r="DO9" s="660"/>
      <c r="DP9" s="661"/>
      <c r="DQ9" s="668">
        <v>3870071</v>
      </c>
      <c r="DR9" s="660"/>
      <c r="DS9" s="660"/>
      <c r="DT9" s="660"/>
      <c r="DU9" s="660"/>
      <c r="DV9" s="660"/>
      <c r="DW9" s="660"/>
      <c r="DX9" s="660"/>
      <c r="DY9" s="660"/>
      <c r="DZ9" s="660"/>
      <c r="EA9" s="660"/>
      <c r="EB9" s="660"/>
      <c r="EC9" s="669"/>
    </row>
    <row r="10" spans="2:143" ht="11.25" customHeight="1">
      <c r="B10" s="656" t="s">
        <v>239</v>
      </c>
      <c r="C10" s="657"/>
      <c r="D10" s="657"/>
      <c r="E10" s="657"/>
      <c r="F10" s="657"/>
      <c r="G10" s="657"/>
      <c r="H10" s="657"/>
      <c r="I10" s="657"/>
      <c r="J10" s="657"/>
      <c r="K10" s="657"/>
      <c r="L10" s="657"/>
      <c r="M10" s="657"/>
      <c r="N10" s="657"/>
      <c r="O10" s="657"/>
      <c r="P10" s="657"/>
      <c r="Q10" s="658"/>
      <c r="R10" s="659" t="s">
        <v>131</v>
      </c>
      <c r="S10" s="660"/>
      <c r="T10" s="660"/>
      <c r="U10" s="660"/>
      <c r="V10" s="660"/>
      <c r="W10" s="660"/>
      <c r="X10" s="660"/>
      <c r="Y10" s="661"/>
      <c r="Z10" s="662" t="s">
        <v>234</v>
      </c>
      <c r="AA10" s="662"/>
      <c r="AB10" s="662"/>
      <c r="AC10" s="662"/>
      <c r="AD10" s="663" t="s">
        <v>131</v>
      </c>
      <c r="AE10" s="663"/>
      <c r="AF10" s="663"/>
      <c r="AG10" s="663"/>
      <c r="AH10" s="663"/>
      <c r="AI10" s="663"/>
      <c r="AJ10" s="663"/>
      <c r="AK10" s="663"/>
      <c r="AL10" s="664" t="s">
        <v>234</v>
      </c>
      <c r="AM10" s="665"/>
      <c r="AN10" s="665"/>
      <c r="AO10" s="666"/>
      <c r="AP10" s="656" t="s">
        <v>240</v>
      </c>
      <c r="AQ10" s="657"/>
      <c r="AR10" s="657"/>
      <c r="AS10" s="657"/>
      <c r="AT10" s="657"/>
      <c r="AU10" s="657"/>
      <c r="AV10" s="657"/>
      <c r="AW10" s="657"/>
      <c r="AX10" s="657"/>
      <c r="AY10" s="657"/>
      <c r="AZ10" s="657"/>
      <c r="BA10" s="657"/>
      <c r="BB10" s="657"/>
      <c r="BC10" s="657"/>
      <c r="BD10" s="657"/>
      <c r="BE10" s="657"/>
      <c r="BF10" s="658"/>
      <c r="BG10" s="659">
        <v>353911</v>
      </c>
      <c r="BH10" s="660"/>
      <c r="BI10" s="660"/>
      <c r="BJ10" s="660"/>
      <c r="BK10" s="660"/>
      <c r="BL10" s="660"/>
      <c r="BM10" s="660"/>
      <c r="BN10" s="661"/>
      <c r="BO10" s="662">
        <v>1.1000000000000001</v>
      </c>
      <c r="BP10" s="662"/>
      <c r="BQ10" s="662"/>
      <c r="BR10" s="662"/>
      <c r="BS10" s="668" t="s">
        <v>234</v>
      </c>
      <c r="BT10" s="660"/>
      <c r="BU10" s="660"/>
      <c r="BV10" s="660"/>
      <c r="BW10" s="660"/>
      <c r="BX10" s="660"/>
      <c r="BY10" s="660"/>
      <c r="BZ10" s="660"/>
      <c r="CA10" s="660"/>
      <c r="CB10" s="669"/>
      <c r="CD10" s="674" t="s">
        <v>241</v>
      </c>
      <c r="CE10" s="675"/>
      <c r="CF10" s="675"/>
      <c r="CG10" s="675"/>
      <c r="CH10" s="675"/>
      <c r="CI10" s="675"/>
      <c r="CJ10" s="675"/>
      <c r="CK10" s="675"/>
      <c r="CL10" s="675"/>
      <c r="CM10" s="675"/>
      <c r="CN10" s="675"/>
      <c r="CO10" s="675"/>
      <c r="CP10" s="675"/>
      <c r="CQ10" s="676"/>
      <c r="CR10" s="659">
        <v>205616</v>
      </c>
      <c r="CS10" s="660"/>
      <c r="CT10" s="660"/>
      <c r="CU10" s="660"/>
      <c r="CV10" s="660"/>
      <c r="CW10" s="660"/>
      <c r="CX10" s="660"/>
      <c r="CY10" s="661"/>
      <c r="CZ10" s="662">
        <v>0.3</v>
      </c>
      <c r="DA10" s="662"/>
      <c r="DB10" s="662"/>
      <c r="DC10" s="662"/>
      <c r="DD10" s="668" t="s">
        <v>234</v>
      </c>
      <c r="DE10" s="660"/>
      <c r="DF10" s="660"/>
      <c r="DG10" s="660"/>
      <c r="DH10" s="660"/>
      <c r="DI10" s="660"/>
      <c r="DJ10" s="660"/>
      <c r="DK10" s="660"/>
      <c r="DL10" s="660"/>
      <c r="DM10" s="660"/>
      <c r="DN10" s="660"/>
      <c r="DO10" s="660"/>
      <c r="DP10" s="661"/>
      <c r="DQ10" s="668">
        <v>143318</v>
      </c>
      <c r="DR10" s="660"/>
      <c r="DS10" s="660"/>
      <c r="DT10" s="660"/>
      <c r="DU10" s="660"/>
      <c r="DV10" s="660"/>
      <c r="DW10" s="660"/>
      <c r="DX10" s="660"/>
      <c r="DY10" s="660"/>
      <c r="DZ10" s="660"/>
      <c r="EA10" s="660"/>
      <c r="EB10" s="660"/>
      <c r="EC10" s="669"/>
    </row>
    <row r="11" spans="2:143" ht="11.25" customHeight="1">
      <c r="B11" s="656" t="s">
        <v>242</v>
      </c>
      <c r="C11" s="657"/>
      <c r="D11" s="657"/>
      <c r="E11" s="657"/>
      <c r="F11" s="657"/>
      <c r="G11" s="657"/>
      <c r="H11" s="657"/>
      <c r="I11" s="657"/>
      <c r="J11" s="657"/>
      <c r="K11" s="657"/>
      <c r="L11" s="657"/>
      <c r="M11" s="657"/>
      <c r="N11" s="657"/>
      <c r="O11" s="657"/>
      <c r="P11" s="657"/>
      <c r="Q11" s="658"/>
      <c r="R11" s="659" t="s">
        <v>131</v>
      </c>
      <c r="S11" s="660"/>
      <c r="T11" s="660"/>
      <c r="U11" s="660"/>
      <c r="V11" s="660"/>
      <c r="W11" s="660"/>
      <c r="X11" s="660"/>
      <c r="Y11" s="661"/>
      <c r="Z11" s="662" t="s">
        <v>234</v>
      </c>
      <c r="AA11" s="662"/>
      <c r="AB11" s="662"/>
      <c r="AC11" s="662"/>
      <c r="AD11" s="663" t="s">
        <v>131</v>
      </c>
      <c r="AE11" s="663"/>
      <c r="AF11" s="663"/>
      <c r="AG11" s="663"/>
      <c r="AH11" s="663"/>
      <c r="AI11" s="663"/>
      <c r="AJ11" s="663"/>
      <c r="AK11" s="663"/>
      <c r="AL11" s="664" t="s">
        <v>234</v>
      </c>
      <c r="AM11" s="665"/>
      <c r="AN11" s="665"/>
      <c r="AO11" s="666"/>
      <c r="AP11" s="656" t="s">
        <v>243</v>
      </c>
      <c r="AQ11" s="657"/>
      <c r="AR11" s="657"/>
      <c r="AS11" s="657"/>
      <c r="AT11" s="657"/>
      <c r="AU11" s="657"/>
      <c r="AV11" s="657"/>
      <c r="AW11" s="657"/>
      <c r="AX11" s="657"/>
      <c r="AY11" s="657"/>
      <c r="AZ11" s="657"/>
      <c r="BA11" s="657"/>
      <c r="BB11" s="657"/>
      <c r="BC11" s="657"/>
      <c r="BD11" s="657"/>
      <c r="BE11" s="657"/>
      <c r="BF11" s="658"/>
      <c r="BG11" s="659">
        <v>2139044</v>
      </c>
      <c r="BH11" s="660"/>
      <c r="BI11" s="660"/>
      <c r="BJ11" s="660"/>
      <c r="BK11" s="660"/>
      <c r="BL11" s="660"/>
      <c r="BM11" s="660"/>
      <c r="BN11" s="661"/>
      <c r="BO11" s="662">
        <v>6.9</v>
      </c>
      <c r="BP11" s="662"/>
      <c r="BQ11" s="662"/>
      <c r="BR11" s="662"/>
      <c r="BS11" s="668">
        <v>368675</v>
      </c>
      <c r="BT11" s="660"/>
      <c r="BU11" s="660"/>
      <c r="BV11" s="660"/>
      <c r="BW11" s="660"/>
      <c r="BX11" s="660"/>
      <c r="BY11" s="660"/>
      <c r="BZ11" s="660"/>
      <c r="CA11" s="660"/>
      <c r="CB11" s="669"/>
      <c r="CD11" s="674" t="s">
        <v>244</v>
      </c>
      <c r="CE11" s="675"/>
      <c r="CF11" s="675"/>
      <c r="CG11" s="675"/>
      <c r="CH11" s="675"/>
      <c r="CI11" s="675"/>
      <c r="CJ11" s="675"/>
      <c r="CK11" s="675"/>
      <c r="CL11" s="675"/>
      <c r="CM11" s="675"/>
      <c r="CN11" s="675"/>
      <c r="CO11" s="675"/>
      <c r="CP11" s="675"/>
      <c r="CQ11" s="676"/>
      <c r="CR11" s="659">
        <v>165858</v>
      </c>
      <c r="CS11" s="660"/>
      <c r="CT11" s="660"/>
      <c r="CU11" s="660"/>
      <c r="CV11" s="660"/>
      <c r="CW11" s="660"/>
      <c r="CX11" s="660"/>
      <c r="CY11" s="661"/>
      <c r="CZ11" s="662">
        <v>0.3</v>
      </c>
      <c r="DA11" s="662"/>
      <c r="DB11" s="662"/>
      <c r="DC11" s="662"/>
      <c r="DD11" s="668">
        <v>88880</v>
      </c>
      <c r="DE11" s="660"/>
      <c r="DF11" s="660"/>
      <c r="DG11" s="660"/>
      <c r="DH11" s="660"/>
      <c r="DI11" s="660"/>
      <c r="DJ11" s="660"/>
      <c r="DK11" s="660"/>
      <c r="DL11" s="660"/>
      <c r="DM11" s="660"/>
      <c r="DN11" s="660"/>
      <c r="DO11" s="660"/>
      <c r="DP11" s="661"/>
      <c r="DQ11" s="668">
        <v>99796</v>
      </c>
      <c r="DR11" s="660"/>
      <c r="DS11" s="660"/>
      <c r="DT11" s="660"/>
      <c r="DU11" s="660"/>
      <c r="DV11" s="660"/>
      <c r="DW11" s="660"/>
      <c r="DX11" s="660"/>
      <c r="DY11" s="660"/>
      <c r="DZ11" s="660"/>
      <c r="EA11" s="660"/>
      <c r="EB11" s="660"/>
      <c r="EC11" s="669"/>
    </row>
    <row r="12" spans="2:143" ht="11.25" customHeight="1">
      <c r="B12" s="656" t="s">
        <v>245</v>
      </c>
      <c r="C12" s="657"/>
      <c r="D12" s="657"/>
      <c r="E12" s="657"/>
      <c r="F12" s="657"/>
      <c r="G12" s="657"/>
      <c r="H12" s="657"/>
      <c r="I12" s="657"/>
      <c r="J12" s="657"/>
      <c r="K12" s="657"/>
      <c r="L12" s="657"/>
      <c r="M12" s="657"/>
      <c r="N12" s="657"/>
      <c r="O12" s="657"/>
      <c r="P12" s="657"/>
      <c r="Q12" s="658"/>
      <c r="R12" s="659">
        <v>3825929</v>
      </c>
      <c r="S12" s="660"/>
      <c r="T12" s="660"/>
      <c r="U12" s="660"/>
      <c r="V12" s="660"/>
      <c r="W12" s="660"/>
      <c r="X12" s="660"/>
      <c r="Y12" s="661"/>
      <c r="Z12" s="662">
        <v>6</v>
      </c>
      <c r="AA12" s="662"/>
      <c r="AB12" s="662"/>
      <c r="AC12" s="662"/>
      <c r="AD12" s="663">
        <v>3825929</v>
      </c>
      <c r="AE12" s="663"/>
      <c r="AF12" s="663"/>
      <c r="AG12" s="663"/>
      <c r="AH12" s="663"/>
      <c r="AI12" s="663"/>
      <c r="AJ12" s="663"/>
      <c r="AK12" s="663"/>
      <c r="AL12" s="664">
        <v>11</v>
      </c>
      <c r="AM12" s="665"/>
      <c r="AN12" s="665"/>
      <c r="AO12" s="666"/>
      <c r="AP12" s="656" t="s">
        <v>246</v>
      </c>
      <c r="AQ12" s="657"/>
      <c r="AR12" s="657"/>
      <c r="AS12" s="657"/>
      <c r="AT12" s="657"/>
      <c r="AU12" s="657"/>
      <c r="AV12" s="657"/>
      <c r="AW12" s="657"/>
      <c r="AX12" s="657"/>
      <c r="AY12" s="657"/>
      <c r="AZ12" s="657"/>
      <c r="BA12" s="657"/>
      <c r="BB12" s="657"/>
      <c r="BC12" s="657"/>
      <c r="BD12" s="657"/>
      <c r="BE12" s="657"/>
      <c r="BF12" s="658"/>
      <c r="BG12" s="659">
        <v>11855123</v>
      </c>
      <c r="BH12" s="660"/>
      <c r="BI12" s="660"/>
      <c r="BJ12" s="660"/>
      <c r="BK12" s="660"/>
      <c r="BL12" s="660"/>
      <c r="BM12" s="660"/>
      <c r="BN12" s="661"/>
      <c r="BO12" s="662">
        <v>38</v>
      </c>
      <c r="BP12" s="662"/>
      <c r="BQ12" s="662"/>
      <c r="BR12" s="662"/>
      <c r="BS12" s="668" t="s">
        <v>131</v>
      </c>
      <c r="BT12" s="660"/>
      <c r="BU12" s="660"/>
      <c r="BV12" s="660"/>
      <c r="BW12" s="660"/>
      <c r="BX12" s="660"/>
      <c r="BY12" s="660"/>
      <c r="BZ12" s="660"/>
      <c r="CA12" s="660"/>
      <c r="CB12" s="669"/>
      <c r="CD12" s="674" t="s">
        <v>247</v>
      </c>
      <c r="CE12" s="675"/>
      <c r="CF12" s="675"/>
      <c r="CG12" s="675"/>
      <c r="CH12" s="675"/>
      <c r="CI12" s="675"/>
      <c r="CJ12" s="675"/>
      <c r="CK12" s="675"/>
      <c r="CL12" s="675"/>
      <c r="CM12" s="675"/>
      <c r="CN12" s="675"/>
      <c r="CO12" s="675"/>
      <c r="CP12" s="675"/>
      <c r="CQ12" s="676"/>
      <c r="CR12" s="659">
        <v>168715</v>
      </c>
      <c r="CS12" s="660"/>
      <c r="CT12" s="660"/>
      <c r="CU12" s="660"/>
      <c r="CV12" s="660"/>
      <c r="CW12" s="660"/>
      <c r="CX12" s="660"/>
      <c r="CY12" s="661"/>
      <c r="CZ12" s="662">
        <v>0.3</v>
      </c>
      <c r="DA12" s="662"/>
      <c r="DB12" s="662"/>
      <c r="DC12" s="662"/>
      <c r="DD12" s="668">
        <v>3754</v>
      </c>
      <c r="DE12" s="660"/>
      <c r="DF12" s="660"/>
      <c r="DG12" s="660"/>
      <c r="DH12" s="660"/>
      <c r="DI12" s="660"/>
      <c r="DJ12" s="660"/>
      <c r="DK12" s="660"/>
      <c r="DL12" s="660"/>
      <c r="DM12" s="660"/>
      <c r="DN12" s="660"/>
      <c r="DO12" s="660"/>
      <c r="DP12" s="661"/>
      <c r="DQ12" s="668">
        <v>147406</v>
      </c>
      <c r="DR12" s="660"/>
      <c r="DS12" s="660"/>
      <c r="DT12" s="660"/>
      <c r="DU12" s="660"/>
      <c r="DV12" s="660"/>
      <c r="DW12" s="660"/>
      <c r="DX12" s="660"/>
      <c r="DY12" s="660"/>
      <c r="DZ12" s="660"/>
      <c r="EA12" s="660"/>
      <c r="EB12" s="660"/>
      <c r="EC12" s="669"/>
    </row>
    <row r="13" spans="2:143" ht="11.25" customHeight="1">
      <c r="B13" s="656" t="s">
        <v>248</v>
      </c>
      <c r="C13" s="657"/>
      <c r="D13" s="657"/>
      <c r="E13" s="657"/>
      <c r="F13" s="657"/>
      <c r="G13" s="657"/>
      <c r="H13" s="657"/>
      <c r="I13" s="657"/>
      <c r="J13" s="657"/>
      <c r="K13" s="657"/>
      <c r="L13" s="657"/>
      <c r="M13" s="657"/>
      <c r="N13" s="657"/>
      <c r="O13" s="657"/>
      <c r="P13" s="657"/>
      <c r="Q13" s="658"/>
      <c r="R13" s="659">
        <v>15172</v>
      </c>
      <c r="S13" s="660"/>
      <c r="T13" s="660"/>
      <c r="U13" s="660"/>
      <c r="V13" s="660"/>
      <c r="W13" s="660"/>
      <c r="X13" s="660"/>
      <c r="Y13" s="661"/>
      <c r="Z13" s="662">
        <v>0</v>
      </c>
      <c r="AA13" s="662"/>
      <c r="AB13" s="662"/>
      <c r="AC13" s="662"/>
      <c r="AD13" s="663">
        <v>15172</v>
      </c>
      <c r="AE13" s="663"/>
      <c r="AF13" s="663"/>
      <c r="AG13" s="663"/>
      <c r="AH13" s="663"/>
      <c r="AI13" s="663"/>
      <c r="AJ13" s="663"/>
      <c r="AK13" s="663"/>
      <c r="AL13" s="664">
        <v>0</v>
      </c>
      <c r="AM13" s="665"/>
      <c r="AN13" s="665"/>
      <c r="AO13" s="666"/>
      <c r="AP13" s="656" t="s">
        <v>249</v>
      </c>
      <c r="AQ13" s="657"/>
      <c r="AR13" s="657"/>
      <c r="AS13" s="657"/>
      <c r="AT13" s="657"/>
      <c r="AU13" s="657"/>
      <c r="AV13" s="657"/>
      <c r="AW13" s="657"/>
      <c r="AX13" s="657"/>
      <c r="AY13" s="657"/>
      <c r="AZ13" s="657"/>
      <c r="BA13" s="657"/>
      <c r="BB13" s="657"/>
      <c r="BC13" s="657"/>
      <c r="BD13" s="657"/>
      <c r="BE13" s="657"/>
      <c r="BF13" s="658"/>
      <c r="BG13" s="659">
        <v>11370144</v>
      </c>
      <c r="BH13" s="660"/>
      <c r="BI13" s="660"/>
      <c r="BJ13" s="660"/>
      <c r="BK13" s="660"/>
      <c r="BL13" s="660"/>
      <c r="BM13" s="660"/>
      <c r="BN13" s="661"/>
      <c r="BO13" s="662">
        <v>36.5</v>
      </c>
      <c r="BP13" s="662"/>
      <c r="BQ13" s="662"/>
      <c r="BR13" s="662"/>
      <c r="BS13" s="668" t="s">
        <v>131</v>
      </c>
      <c r="BT13" s="660"/>
      <c r="BU13" s="660"/>
      <c r="BV13" s="660"/>
      <c r="BW13" s="660"/>
      <c r="BX13" s="660"/>
      <c r="BY13" s="660"/>
      <c r="BZ13" s="660"/>
      <c r="CA13" s="660"/>
      <c r="CB13" s="669"/>
      <c r="CD13" s="674" t="s">
        <v>250</v>
      </c>
      <c r="CE13" s="675"/>
      <c r="CF13" s="675"/>
      <c r="CG13" s="675"/>
      <c r="CH13" s="675"/>
      <c r="CI13" s="675"/>
      <c r="CJ13" s="675"/>
      <c r="CK13" s="675"/>
      <c r="CL13" s="675"/>
      <c r="CM13" s="675"/>
      <c r="CN13" s="675"/>
      <c r="CO13" s="675"/>
      <c r="CP13" s="675"/>
      <c r="CQ13" s="676"/>
      <c r="CR13" s="659">
        <v>4177938</v>
      </c>
      <c r="CS13" s="660"/>
      <c r="CT13" s="660"/>
      <c r="CU13" s="660"/>
      <c r="CV13" s="660"/>
      <c r="CW13" s="660"/>
      <c r="CX13" s="660"/>
      <c r="CY13" s="661"/>
      <c r="CZ13" s="662">
        <v>6.7</v>
      </c>
      <c r="DA13" s="662"/>
      <c r="DB13" s="662"/>
      <c r="DC13" s="662"/>
      <c r="DD13" s="668">
        <v>887438</v>
      </c>
      <c r="DE13" s="660"/>
      <c r="DF13" s="660"/>
      <c r="DG13" s="660"/>
      <c r="DH13" s="660"/>
      <c r="DI13" s="660"/>
      <c r="DJ13" s="660"/>
      <c r="DK13" s="660"/>
      <c r="DL13" s="660"/>
      <c r="DM13" s="660"/>
      <c r="DN13" s="660"/>
      <c r="DO13" s="660"/>
      <c r="DP13" s="661"/>
      <c r="DQ13" s="668">
        <v>3412783</v>
      </c>
      <c r="DR13" s="660"/>
      <c r="DS13" s="660"/>
      <c r="DT13" s="660"/>
      <c r="DU13" s="660"/>
      <c r="DV13" s="660"/>
      <c r="DW13" s="660"/>
      <c r="DX13" s="660"/>
      <c r="DY13" s="660"/>
      <c r="DZ13" s="660"/>
      <c r="EA13" s="660"/>
      <c r="EB13" s="660"/>
      <c r="EC13" s="669"/>
    </row>
    <row r="14" spans="2:143" ht="11.25" customHeight="1">
      <c r="B14" s="656" t="s">
        <v>251</v>
      </c>
      <c r="C14" s="657"/>
      <c r="D14" s="657"/>
      <c r="E14" s="657"/>
      <c r="F14" s="657"/>
      <c r="G14" s="657"/>
      <c r="H14" s="657"/>
      <c r="I14" s="657"/>
      <c r="J14" s="657"/>
      <c r="K14" s="657"/>
      <c r="L14" s="657"/>
      <c r="M14" s="657"/>
      <c r="N14" s="657"/>
      <c r="O14" s="657"/>
      <c r="P14" s="657"/>
      <c r="Q14" s="658"/>
      <c r="R14" s="659" t="s">
        <v>234</v>
      </c>
      <c r="S14" s="660"/>
      <c r="T14" s="660"/>
      <c r="U14" s="660"/>
      <c r="V14" s="660"/>
      <c r="W14" s="660"/>
      <c r="X14" s="660"/>
      <c r="Y14" s="661"/>
      <c r="Z14" s="662" t="s">
        <v>234</v>
      </c>
      <c r="AA14" s="662"/>
      <c r="AB14" s="662"/>
      <c r="AC14" s="662"/>
      <c r="AD14" s="663" t="s">
        <v>131</v>
      </c>
      <c r="AE14" s="663"/>
      <c r="AF14" s="663"/>
      <c r="AG14" s="663"/>
      <c r="AH14" s="663"/>
      <c r="AI14" s="663"/>
      <c r="AJ14" s="663"/>
      <c r="AK14" s="663"/>
      <c r="AL14" s="664" t="s">
        <v>131</v>
      </c>
      <c r="AM14" s="665"/>
      <c r="AN14" s="665"/>
      <c r="AO14" s="666"/>
      <c r="AP14" s="656" t="s">
        <v>252</v>
      </c>
      <c r="AQ14" s="657"/>
      <c r="AR14" s="657"/>
      <c r="AS14" s="657"/>
      <c r="AT14" s="657"/>
      <c r="AU14" s="657"/>
      <c r="AV14" s="657"/>
      <c r="AW14" s="657"/>
      <c r="AX14" s="657"/>
      <c r="AY14" s="657"/>
      <c r="AZ14" s="657"/>
      <c r="BA14" s="657"/>
      <c r="BB14" s="657"/>
      <c r="BC14" s="657"/>
      <c r="BD14" s="657"/>
      <c r="BE14" s="657"/>
      <c r="BF14" s="658"/>
      <c r="BG14" s="659">
        <v>132452</v>
      </c>
      <c r="BH14" s="660"/>
      <c r="BI14" s="660"/>
      <c r="BJ14" s="660"/>
      <c r="BK14" s="660"/>
      <c r="BL14" s="660"/>
      <c r="BM14" s="660"/>
      <c r="BN14" s="661"/>
      <c r="BO14" s="662">
        <v>0.4</v>
      </c>
      <c r="BP14" s="662"/>
      <c r="BQ14" s="662"/>
      <c r="BR14" s="662"/>
      <c r="BS14" s="668" t="s">
        <v>234</v>
      </c>
      <c r="BT14" s="660"/>
      <c r="BU14" s="660"/>
      <c r="BV14" s="660"/>
      <c r="BW14" s="660"/>
      <c r="BX14" s="660"/>
      <c r="BY14" s="660"/>
      <c r="BZ14" s="660"/>
      <c r="CA14" s="660"/>
      <c r="CB14" s="669"/>
      <c r="CD14" s="674" t="s">
        <v>253</v>
      </c>
      <c r="CE14" s="675"/>
      <c r="CF14" s="675"/>
      <c r="CG14" s="675"/>
      <c r="CH14" s="675"/>
      <c r="CI14" s="675"/>
      <c r="CJ14" s="675"/>
      <c r="CK14" s="675"/>
      <c r="CL14" s="675"/>
      <c r="CM14" s="675"/>
      <c r="CN14" s="675"/>
      <c r="CO14" s="675"/>
      <c r="CP14" s="675"/>
      <c r="CQ14" s="676"/>
      <c r="CR14" s="659">
        <v>2204826</v>
      </c>
      <c r="CS14" s="660"/>
      <c r="CT14" s="660"/>
      <c r="CU14" s="660"/>
      <c r="CV14" s="660"/>
      <c r="CW14" s="660"/>
      <c r="CX14" s="660"/>
      <c r="CY14" s="661"/>
      <c r="CZ14" s="662">
        <v>3.5</v>
      </c>
      <c r="DA14" s="662"/>
      <c r="DB14" s="662"/>
      <c r="DC14" s="662"/>
      <c r="DD14" s="668">
        <v>37000</v>
      </c>
      <c r="DE14" s="660"/>
      <c r="DF14" s="660"/>
      <c r="DG14" s="660"/>
      <c r="DH14" s="660"/>
      <c r="DI14" s="660"/>
      <c r="DJ14" s="660"/>
      <c r="DK14" s="660"/>
      <c r="DL14" s="660"/>
      <c r="DM14" s="660"/>
      <c r="DN14" s="660"/>
      <c r="DO14" s="660"/>
      <c r="DP14" s="661"/>
      <c r="DQ14" s="668">
        <v>1527841</v>
      </c>
      <c r="DR14" s="660"/>
      <c r="DS14" s="660"/>
      <c r="DT14" s="660"/>
      <c r="DU14" s="660"/>
      <c r="DV14" s="660"/>
      <c r="DW14" s="660"/>
      <c r="DX14" s="660"/>
      <c r="DY14" s="660"/>
      <c r="DZ14" s="660"/>
      <c r="EA14" s="660"/>
      <c r="EB14" s="660"/>
      <c r="EC14" s="669"/>
    </row>
    <row r="15" spans="2:143" ht="11.25" customHeight="1">
      <c r="B15" s="656" t="s">
        <v>254</v>
      </c>
      <c r="C15" s="657"/>
      <c r="D15" s="657"/>
      <c r="E15" s="657"/>
      <c r="F15" s="657"/>
      <c r="G15" s="657"/>
      <c r="H15" s="657"/>
      <c r="I15" s="657"/>
      <c r="J15" s="657"/>
      <c r="K15" s="657"/>
      <c r="L15" s="657"/>
      <c r="M15" s="657"/>
      <c r="N15" s="657"/>
      <c r="O15" s="657"/>
      <c r="P15" s="657"/>
      <c r="Q15" s="658"/>
      <c r="R15" s="659">
        <v>147428</v>
      </c>
      <c r="S15" s="660"/>
      <c r="T15" s="660"/>
      <c r="U15" s="660"/>
      <c r="V15" s="660"/>
      <c r="W15" s="660"/>
      <c r="X15" s="660"/>
      <c r="Y15" s="661"/>
      <c r="Z15" s="662">
        <v>0.2</v>
      </c>
      <c r="AA15" s="662"/>
      <c r="AB15" s="662"/>
      <c r="AC15" s="662"/>
      <c r="AD15" s="663">
        <v>147428</v>
      </c>
      <c r="AE15" s="663"/>
      <c r="AF15" s="663"/>
      <c r="AG15" s="663"/>
      <c r="AH15" s="663"/>
      <c r="AI15" s="663"/>
      <c r="AJ15" s="663"/>
      <c r="AK15" s="663"/>
      <c r="AL15" s="664">
        <v>0.4</v>
      </c>
      <c r="AM15" s="665"/>
      <c r="AN15" s="665"/>
      <c r="AO15" s="666"/>
      <c r="AP15" s="656" t="s">
        <v>255</v>
      </c>
      <c r="AQ15" s="657"/>
      <c r="AR15" s="657"/>
      <c r="AS15" s="657"/>
      <c r="AT15" s="657"/>
      <c r="AU15" s="657"/>
      <c r="AV15" s="657"/>
      <c r="AW15" s="657"/>
      <c r="AX15" s="657"/>
      <c r="AY15" s="657"/>
      <c r="AZ15" s="657"/>
      <c r="BA15" s="657"/>
      <c r="BB15" s="657"/>
      <c r="BC15" s="657"/>
      <c r="BD15" s="657"/>
      <c r="BE15" s="657"/>
      <c r="BF15" s="658"/>
      <c r="BG15" s="659">
        <v>806243</v>
      </c>
      <c r="BH15" s="660"/>
      <c r="BI15" s="660"/>
      <c r="BJ15" s="660"/>
      <c r="BK15" s="660"/>
      <c r="BL15" s="660"/>
      <c r="BM15" s="660"/>
      <c r="BN15" s="661"/>
      <c r="BO15" s="662">
        <v>2.6</v>
      </c>
      <c r="BP15" s="662"/>
      <c r="BQ15" s="662"/>
      <c r="BR15" s="662"/>
      <c r="BS15" s="668" t="s">
        <v>234</v>
      </c>
      <c r="BT15" s="660"/>
      <c r="BU15" s="660"/>
      <c r="BV15" s="660"/>
      <c r="BW15" s="660"/>
      <c r="BX15" s="660"/>
      <c r="BY15" s="660"/>
      <c r="BZ15" s="660"/>
      <c r="CA15" s="660"/>
      <c r="CB15" s="669"/>
      <c r="CD15" s="674" t="s">
        <v>256</v>
      </c>
      <c r="CE15" s="675"/>
      <c r="CF15" s="675"/>
      <c r="CG15" s="675"/>
      <c r="CH15" s="675"/>
      <c r="CI15" s="675"/>
      <c r="CJ15" s="675"/>
      <c r="CK15" s="675"/>
      <c r="CL15" s="675"/>
      <c r="CM15" s="675"/>
      <c r="CN15" s="675"/>
      <c r="CO15" s="675"/>
      <c r="CP15" s="675"/>
      <c r="CQ15" s="676"/>
      <c r="CR15" s="659">
        <v>7192035</v>
      </c>
      <c r="CS15" s="660"/>
      <c r="CT15" s="660"/>
      <c r="CU15" s="660"/>
      <c r="CV15" s="660"/>
      <c r="CW15" s="660"/>
      <c r="CX15" s="660"/>
      <c r="CY15" s="661"/>
      <c r="CZ15" s="662">
        <v>11.5</v>
      </c>
      <c r="DA15" s="662"/>
      <c r="DB15" s="662"/>
      <c r="DC15" s="662"/>
      <c r="DD15" s="668">
        <v>1112709</v>
      </c>
      <c r="DE15" s="660"/>
      <c r="DF15" s="660"/>
      <c r="DG15" s="660"/>
      <c r="DH15" s="660"/>
      <c r="DI15" s="660"/>
      <c r="DJ15" s="660"/>
      <c r="DK15" s="660"/>
      <c r="DL15" s="660"/>
      <c r="DM15" s="660"/>
      <c r="DN15" s="660"/>
      <c r="DO15" s="660"/>
      <c r="DP15" s="661"/>
      <c r="DQ15" s="668">
        <v>5793764</v>
      </c>
      <c r="DR15" s="660"/>
      <c r="DS15" s="660"/>
      <c r="DT15" s="660"/>
      <c r="DU15" s="660"/>
      <c r="DV15" s="660"/>
      <c r="DW15" s="660"/>
      <c r="DX15" s="660"/>
      <c r="DY15" s="660"/>
      <c r="DZ15" s="660"/>
      <c r="EA15" s="660"/>
      <c r="EB15" s="660"/>
      <c r="EC15" s="669"/>
    </row>
    <row r="16" spans="2:143" ht="11.25" customHeight="1">
      <c r="B16" s="656" t="s">
        <v>257</v>
      </c>
      <c r="C16" s="657"/>
      <c r="D16" s="657"/>
      <c r="E16" s="657"/>
      <c r="F16" s="657"/>
      <c r="G16" s="657"/>
      <c r="H16" s="657"/>
      <c r="I16" s="657"/>
      <c r="J16" s="657"/>
      <c r="K16" s="657"/>
      <c r="L16" s="657"/>
      <c r="M16" s="657"/>
      <c r="N16" s="657"/>
      <c r="O16" s="657"/>
      <c r="P16" s="657"/>
      <c r="Q16" s="658"/>
      <c r="R16" s="659" t="s">
        <v>234</v>
      </c>
      <c r="S16" s="660"/>
      <c r="T16" s="660"/>
      <c r="U16" s="660"/>
      <c r="V16" s="660"/>
      <c r="W16" s="660"/>
      <c r="X16" s="660"/>
      <c r="Y16" s="661"/>
      <c r="Z16" s="662" t="s">
        <v>131</v>
      </c>
      <c r="AA16" s="662"/>
      <c r="AB16" s="662"/>
      <c r="AC16" s="662"/>
      <c r="AD16" s="663" t="s">
        <v>234</v>
      </c>
      <c r="AE16" s="663"/>
      <c r="AF16" s="663"/>
      <c r="AG16" s="663"/>
      <c r="AH16" s="663"/>
      <c r="AI16" s="663"/>
      <c r="AJ16" s="663"/>
      <c r="AK16" s="663"/>
      <c r="AL16" s="664" t="s">
        <v>131</v>
      </c>
      <c r="AM16" s="665"/>
      <c r="AN16" s="665"/>
      <c r="AO16" s="666"/>
      <c r="AP16" s="656" t="s">
        <v>258</v>
      </c>
      <c r="AQ16" s="657"/>
      <c r="AR16" s="657"/>
      <c r="AS16" s="657"/>
      <c r="AT16" s="657"/>
      <c r="AU16" s="657"/>
      <c r="AV16" s="657"/>
      <c r="AW16" s="657"/>
      <c r="AX16" s="657"/>
      <c r="AY16" s="657"/>
      <c r="AZ16" s="657"/>
      <c r="BA16" s="657"/>
      <c r="BB16" s="657"/>
      <c r="BC16" s="657"/>
      <c r="BD16" s="657"/>
      <c r="BE16" s="657"/>
      <c r="BF16" s="658"/>
      <c r="BG16" s="659" t="s">
        <v>131</v>
      </c>
      <c r="BH16" s="660"/>
      <c r="BI16" s="660"/>
      <c r="BJ16" s="660"/>
      <c r="BK16" s="660"/>
      <c r="BL16" s="660"/>
      <c r="BM16" s="660"/>
      <c r="BN16" s="661"/>
      <c r="BO16" s="662" t="s">
        <v>234</v>
      </c>
      <c r="BP16" s="662"/>
      <c r="BQ16" s="662"/>
      <c r="BR16" s="662"/>
      <c r="BS16" s="668" t="s">
        <v>131</v>
      </c>
      <c r="BT16" s="660"/>
      <c r="BU16" s="660"/>
      <c r="BV16" s="660"/>
      <c r="BW16" s="660"/>
      <c r="BX16" s="660"/>
      <c r="BY16" s="660"/>
      <c r="BZ16" s="660"/>
      <c r="CA16" s="660"/>
      <c r="CB16" s="669"/>
      <c r="CD16" s="674" t="s">
        <v>259</v>
      </c>
      <c r="CE16" s="675"/>
      <c r="CF16" s="675"/>
      <c r="CG16" s="675"/>
      <c r="CH16" s="675"/>
      <c r="CI16" s="675"/>
      <c r="CJ16" s="675"/>
      <c r="CK16" s="675"/>
      <c r="CL16" s="675"/>
      <c r="CM16" s="675"/>
      <c r="CN16" s="675"/>
      <c r="CO16" s="675"/>
      <c r="CP16" s="675"/>
      <c r="CQ16" s="676"/>
      <c r="CR16" s="659">
        <v>23338</v>
      </c>
      <c r="CS16" s="660"/>
      <c r="CT16" s="660"/>
      <c r="CU16" s="660"/>
      <c r="CV16" s="660"/>
      <c r="CW16" s="660"/>
      <c r="CX16" s="660"/>
      <c r="CY16" s="661"/>
      <c r="CZ16" s="662">
        <v>0</v>
      </c>
      <c r="DA16" s="662"/>
      <c r="DB16" s="662"/>
      <c r="DC16" s="662"/>
      <c r="DD16" s="668" t="s">
        <v>131</v>
      </c>
      <c r="DE16" s="660"/>
      <c r="DF16" s="660"/>
      <c r="DG16" s="660"/>
      <c r="DH16" s="660"/>
      <c r="DI16" s="660"/>
      <c r="DJ16" s="660"/>
      <c r="DK16" s="660"/>
      <c r="DL16" s="660"/>
      <c r="DM16" s="660"/>
      <c r="DN16" s="660"/>
      <c r="DO16" s="660"/>
      <c r="DP16" s="661"/>
      <c r="DQ16" s="668">
        <v>23338</v>
      </c>
      <c r="DR16" s="660"/>
      <c r="DS16" s="660"/>
      <c r="DT16" s="660"/>
      <c r="DU16" s="660"/>
      <c r="DV16" s="660"/>
      <c r="DW16" s="660"/>
      <c r="DX16" s="660"/>
      <c r="DY16" s="660"/>
      <c r="DZ16" s="660"/>
      <c r="EA16" s="660"/>
      <c r="EB16" s="660"/>
      <c r="EC16" s="669"/>
    </row>
    <row r="17" spans="2:133" ht="11.25" customHeight="1">
      <c r="B17" s="656" t="s">
        <v>260</v>
      </c>
      <c r="C17" s="657"/>
      <c r="D17" s="657"/>
      <c r="E17" s="657"/>
      <c r="F17" s="657"/>
      <c r="G17" s="657"/>
      <c r="H17" s="657"/>
      <c r="I17" s="657"/>
      <c r="J17" s="657"/>
      <c r="K17" s="657"/>
      <c r="L17" s="657"/>
      <c r="M17" s="657"/>
      <c r="N17" s="657"/>
      <c r="O17" s="657"/>
      <c r="P17" s="657"/>
      <c r="Q17" s="658"/>
      <c r="R17" s="659">
        <v>173761</v>
      </c>
      <c r="S17" s="660"/>
      <c r="T17" s="660"/>
      <c r="U17" s="660"/>
      <c r="V17" s="660"/>
      <c r="W17" s="660"/>
      <c r="X17" s="660"/>
      <c r="Y17" s="661"/>
      <c r="Z17" s="662">
        <v>0.3</v>
      </c>
      <c r="AA17" s="662"/>
      <c r="AB17" s="662"/>
      <c r="AC17" s="662"/>
      <c r="AD17" s="663">
        <v>173761</v>
      </c>
      <c r="AE17" s="663"/>
      <c r="AF17" s="663"/>
      <c r="AG17" s="663"/>
      <c r="AH17" s="663"/>
      <c r="AI17" s="663"/>
      <c r="AJ17" s="663"/>
      <c r="AK17" s="663"/>
      <c r="AL17" s="664">
        <v>0.5</v>
      </c>
      <c r="AM17" s="665"/>
      <c r="AN17" s="665"/>
      <c r="AO17" s="666"/>
      <c r="AP17" s="656" t="s">
        <v>261</v>
      </c>
      <c r="AQ17" s="657"/>
      <c r="AR17" s="657"/>
      <c r="AS17" s="657"/>
      <c r="AT17" s="657"/>
      <c r="AU17" s="657"/>
      <c r="AV17" s="657"/>
      <c r="AW17" s="657"/>
      <c r="AX17" s="657"/>
      <c r="AY17" s="657"/>
      <c r="AZ17" s="657"/>
      <c r="BA17" s="657"/>
      <c r="BB17" s="657"/>
      <c r="BC17" s="657"/>
      <c r="BD17" s="657"/>
      <c r="BE17" s="657"/>
      <c r="BF17" s="658"/>
      <c r="BG17" s="659" t="s">
        <v>234</v>
      </c>
      <c r="BH17" s="660"/>
      <c r="BI17" s="660"/>
      <c r="BJ17" s="660"/>
      <c r="BK17" s="660"/>
      <c r="BL17" s="660"/>
      <c r="BM17" s="660"/>
      <c r="BN17" s="661"/>
      <c r="BO17" s="662" t="s">
        <v>131</v>
      </c>
      <c r="BP17" s="662"/>
      <c r="BQ17" s="662"/>
      <c r="BR17" s="662"/>
      <c r="BS17" s="668" t="s">
        <v>131</v>
      </c>
      <c r="BT17" s="660"/>
      <c r="BU17" s="660"/>
      <c r="BV17" s="660"/>
      <c r="BW17" s="660"/>
      <c r="BX17" s="660"/>
      <c r="BY17" s="660"/>
      <c r="BZ17" s="660"/>
      <c r="CA17" s="660"/>
      <c r="CB17" s="669"/>
      <c r="CD17" s="674" t="s">
        <v>262</v>
      </c>
      <c r="CE17" s="675"/>
      <c r="CF17" s="675"/>
      <c r="CG17" s="675"/>
      <c r="CH17" s="675"/>
      <c r="CI17" s="675"/>
      <c r="CJ17" s="675"/>
      <c r="CK17" s="675"/>
      <c r="CL17" s="675"/>
      <c r="CM17" s="675"/>
      <c r="CN17" s="675"/>
      <c r="CO17" s="675"/>
      <c r="CP17" s="675"/>
      <c r="CQ17" s="676"/>
      <c r="CR17" s="659">
        <v>3516766</v>
      </c>
      <c r="CS17" s="660"/>
      <c r="CT17" s="660"/>
      <c r="CU17" s="660"/>
      <c r="CV17" s="660"/>
      <c r="CW17" s="660"/>
      <c r="CX17" s="660"/>
      <c r="CY17" s="661"/>
      <c r="CZ17" s="662">
        <v>5.6</v>
      </c>
      <c r="DA17" s="662"/>
      <c r="DB17" s="662"/>
      <c r="DC17" s="662"/>
      <c r="DD17" s="668" t="s">
        <v>131</v>
      </c>
      <c r="DE17" s="660"/>
      <c r="DF17" s="660"/>
      <c r="DG17" s="660"/>
      <c r="DH17" s="660"/>
      <c r="DI17" s="660"/>
      <c r="DJ17" s="660"/>
      <c r="DK17" s="660"/>
      <c r="DL17" s="660"/>
      <c r="DM17" s="660"/>
      <c r="DN17" s="660"/>
      <c r="DO17" s="660"/>
      <c r="DP17" s="661"/>
      <c r="DQ17" s="668">
        <v>3516766</v>
      </c>
      <c r="DR17" s="660"/>
      <c r="DS17" s="660"/>
      <c r="DT17" s="660"/>
      <c r="DU17" s="660"/>
      <c r="DV17" s="660"/>
      <c r="DW17" s="660"/>
      <c r="DX17" s="660"/>
      <c r="DY17" s="660"/>
      <c r="DZ17" s="660"/>
      <c r="EA17" s="660"/>
      <c r="EB17" s="660"/>
      <c r="EC17" s="669"/>
    </row>
    <row r="18" spans="2:133" ht="11.25" customHeight="1">
      <c r="B18" s="656" t="s">
        <v>263</v>
      </c>
      <c r="C18" s="657"/>
      <c r="D18" s="657"/>
      <c r="E18" s="657"/>
      <c r="F18" s="657"/>
      <c r="G18" s="657"/>
      <c r="H18" s="657"/>
      <c r="I18" s="657"/>
      <c r="J18" s="657"/>
      <c r="K18" s="657"/>
      <c r="L18" s="657"/>
      <c r="M18" s="657"/>
      <c r="N18" s="657"/>
      <c r="O18" s="657"/>
      <c r="P18" s="657"/>
      <c r="Q18" s="658"/>
      <c r="R18" s="659">
        <v>799355</v>
      </c>
      <c r="S18" s="660"/>
      <c r="T18" s="660"/>
      <c r="U18" s="660"/>
      <c r="V18" s="660"/>
      <c r="W18" s="660"/>
      <c r="X18" s="660"/>
      <c r="Y18" s="661"/>
      <c r="Z18" s="662">
        <v>1.2</v>
      </c>
      <c r="AA18" s="662"/>
      <c r="AB18" s="662"/>
      <c r="AC18" s="662"/>
      <c r="AD18" s="663">
        <v>689276</v>
      </c>
      <c r="AE18" s="663"/>
      <c r="AF18" s="663"/>
      <c r="AG18" s="663"/>
      <c r="AH18" s="663"/>
      <c r="AI18" s="663"/>
      <c r="AJ18" s="663"/>
      <c r="AK18" s="663"/>
      <c r="AL18" s="664">
        <v>2</v>
      </c>
      <c r="AM18" s="665"/>
      <c r="AN18" s="665"/>
      <c r="AO18" s="666"/>
      <c r="AP18" s="656" t="s">
        <v>264</v>
      </c>
      <c r="AQ18" s="657"/>
      <c r="AR18" s="657"/>
      <c r="AS18" s="657"/>
      <c r="AT18" s="657"/>
      <c r="AU18" s="657"/>
      <c r="AV18" s="657"/>
      <c r="AW18" s="657"/>
      <c r="AX18" s="657"/>
      <c r="AY18" s="657"/>
      <c r="AZ18" s="657"/>
      <c r="BA18" s="657"/>
      <c r="BB18" s="657"/>
      <c r="BC18" s="657"/>
      <c r="BD18" s="657"/>
      <c r="BE18" s="657"/>
      <c r="BF18" s="658"/>
      <c r="BG18" s="659" t="s">
        <v>131</v>
      </c>
      <c r="BH18" s="660"/>
      <c r="BI18" s="660"/>
      <c r="BJ18" s="660"/>
      <c r="BK18" s="660"/>
      <c r="BL18" s="660"/>
      <c r="BM18" s="660"/>
      <c r="BN18" s="661"/>
      <c r="BO18" s="662" t="s">
        <v>131</v>
      </c>
      <c r="BP18" s="662"/>
      <c r="BQ18" s="662"/>
      <c r="BR18" s="662"/>
      <c r="BS18" s="668" t="s">
        <v>131</v>
      </c>
      <c r="BT18" s="660"/>
      <c r="BU18" s="660"/>
      <c r="BV18" s="660"/>
      <c r="BW18" s="660"/>
      <c r="BX18" s="660"/>
      <c r="BY18" s="660"/>
      <c r="BZ18" s="660"/>
      <c r="CA18" s="660"/>
      <c r="CB18" s="669"/>
      <c r="CD18" s="674" t="s">
        <v>265</v>
      </c>
      <c r="CE18" s="675"/>
      <c r="CF18" s="675"/>
      <c r="CG18" s="675"/>
      <c r="CH18" s="675"/>
      <c r="CI18" s="675"/>
      <c r="CJ18" s="675"/>
      <c r="CK18" s="675"/>
      <c r="CL18" s="675"/>
      <c r="CM18" s="675"/>
      <c r="CN18" s="675"/>
      <c r="CO18" s="675"/>
      <c r="CP18" s="675"/>
      <c r="CQ18" s="676"/>
      <c r="CR18" s="659" t="s">
        <v>131</v>
      </c>
      <c r="CS18" s="660"/>
      <c r="CT18" s="660"/>
      <c r="CU18" s="660"/>
      <c r="CV18" s="660"/>
      <c r="CW18" s="660"/>
      <c r="CX18" s="660"/>
      <c r="CY18" s="661"/>
      <c r="CZ18" s="662" t="s">
        <v>131</v>
      </c>
      <c r="DA18" s="662"/>
      <c r="DB18" s="662"/>
      <c r="DC18" s="662"/>
      <c r="DD18" s="668" t="s">
        <v>234</v>
      </c>
      <c r="DE18" s="660"/>
      <c r="DF18" s="660"/>
      <c r="DG18" s="660"/>
      <c r="DH18" s="660"/>
      <c r="DI18" s="660"/>
      <c r="DJ18" s="660"/>
      <c r="DK18" s="660"/>
      <c r="DL18" s="660"/>
      <c r="DM18" s="660"/>
      <c r="DN18" s="660"/>
      <c r="DO18" s="660"/>
      <c r="DP18" s="661"/>
      <c r="DQ18" s="668" t="s">
        <v>234</v>
      </c>
      <c r="DR18" s="660"/>
      <c r="DS18" s="660"/>
      <c r="DT18" s="660"/>
      <c r="DU18" s="660"/>
      <c r="DV18" s="660"/>
      <c r="DW18" s="660"/>
      <c r="DX18" s="660"/>
      <c r="DY18" s="660"/>
      <c r="DZ18" s="660"/>
      <c r="EA18" s="660"/>
      <c r="EB18" s="660"/>
      <c r="EC18" s="669"/>
    </row>
    <row r="19" spans="2:133" ht="11.25" customHeight="1">
      <c r="B19" s="656" t="s">
        <v>266</v>
      </c>
      <c r="C19" s="657"/>
      <c r="D19" s="657"/>
      <c r="E19" s="657"/>
      <c r="F19" s="657"/>
      <c r="G19" s="657"/>
      <c r="H19" s="657"/>
      <c r="I19" s="657"/>
      <c r="J19" s="657"/>
      <c r="K19" s="657"/>
      <c r="L19" s="657"/>
      <c r="M19" s="657"/>
      <c r="N19" s="657"/>
      <c r="O19" s="657"/>
      <c r="P19" s="657"/>
      <c r="Q19" s="658"/>
      <c r="R19" s="659">
        <v>689276</v>
      </c>
      <c r="S19" s="660"/>
      <c r="T19" s="660"/>
      <c r="U19" s="660"/>
      <c r="V19" s="660"/>
      <c r="W19" s="660"/>
      <c r="X19" s="660"/>
      <c r="Y19" s="661"/>
      <c r="Z19" s="662">
        <v>1.1000000000000001</v>
      </c>
      <c r="AA19" s="662"/>
      <c r="AB19" s="662"/>
      <c r="AC19" s="662"/>
      <c r="AD19" s="663">
        <v>689276</v>
      </c>
      <c r="AE19" s="663"/>
      <c r="AF19" s="663"/>
      <c r="AG19" s="663"/>
      <c r="AH19" s="663"/>
      <c r="AI19" s="663"/>
      <c r="AJ19" s="663"/>
      <c r="AK19" s="663"/>
      <c r="AL19" s="664">
        <v>2</v>
      </c>
      <c r="AM19" s="665"/>
      <c r="AN19" s="665"/>
      <c r="AO19" s="666"/>
      <c r="AP19" s="656" t="s">
        <v>267</v>
      </c>
      <c r="AQ19" s="657"/>
      <c r="AR19" s="657"/>
      <c r="AS19" s="657"/>
      <c r="AT19" s="657"/>
      <c r="AU19" s="657"/>
      <c r="AV19" s="657"/>
      <c r="AW19" s="657"/>
      <c r="AX19" s="657"/>
      <c r="AY19" s="657"/>
      <c r="AZ19" s="657"/>
      <c r="BA19" s="657"/>
      <c r="BB19" s="657"/>
      <c r="BC19" s="657"/>
      <c r="BD19" s="657"/>
      <c r="BE19" s="657"/>
      <c r="BF19" s="658"/>
      <c r="BG19" s="659">
        <v>2304465</v>
      </c>
      <c r="BH19" s="660"/>
      <c r="BI19" s="660"/>
      <c r="BJ19" s="660"/>
      <c r="BK19" s="660"/>
      <c r="BL19" s="660"/>
      <c r="BM19" s="660"/>
      <c r="BN19" s="661"/>
      <c r="BO19" s="662">
        <v>7.4</v>
      </c>
      <c r="BP19" s="662"/>
      <c r="BQ19" s="662"/>
      <c r="BR19" s="662"/>
      <c r="BS19" s="668" t="s">
        <v>234</v>
      </c>
      <c r="BT19" s="660"/>
      <c r="BU19" s="660"/>
      <c r="BV19" s="660"/>
      <c r="BW19" s="660"/>
      <c r="BX19" s="660"/>
      <c r="BY19" s="660"/>
      <c r="BZ19" s="660"/>
      <c r="CA19" s="660"/>
      <c r="CB19" s="669"/>
      <c r="CD19" s="674" t="s">
        <v>268</v>
      </c>
      <c r="CE19" s="675"/>
      <c r="CF19" s="675"/>
      <c r="CG19" s="675"/>
      <c r="CH19" s="675"/>
      <c r="CI19" s="675"/>
      <c r="CJ19" s="675"/>
      <c r="CK19" s="675"/>
      <c r="CL19" s="675"/>
      <c r="CM19" s="675"/>
      <c r="CN19" s="675"/>
      <c r="CO19" s="675"/>
      <c r="CP19" s="675"/>
      <c r="CQ19" s="676"/>
      <c r="CR19" s="659" t="s">
        <v>131</v>
      </c>
      <c r="CS19" s="660"/>
      <c r="CT19" s="660"/>
      <c r="CU19" s="660"/>
      <c r="CV19" s="660"/>
      <c r="CW19" s="660"/>
      <c r="CX19" s="660"/>
      <c r="CY19" s="661"/>
      <c r="CZ19" s="662" t="s">
        <v>131</v>
      </c>
      <c r="DA19" s="662"/>
      <c r="DB19" s="662"/>
      <c r="DC19" s="662"/>
      <c r="DD19" s="668" t="s">
        <v>234</v>
      </c>
      <c r="DE19" s="660"/>
      <c r="DF19" s="660"/>
      <c r="DG19" s="660"/>
      <c r="DH19" s="660"/>
      <c r="DI19" s="660"/>
      <c r="DJ19" s="660"/>
      <c r="DK19" s="660"/>
      <c r="DL19" s="660"/>
      <c r="DM19" s="660"/>
      <c r="DN19" s="660"/>
      <c r="DO19" s="660"/>
      <c r="DP19" s="661"/>
      <c r="DQ19" s="668" t="s">
        <v>131</v>
      </c>
      <c r="DR19" s="660"/>
      <c r="DS19" s="660"/>
      <c r="DT19" s="660"/>
      <c r="DU19" s="660"/>
      <c r="DV19" s="660"/>
      <c r="DW19" s="660"/>
      <c r="DX19" s="660"/>
      <c r="DY19" s="660"/>
      <c r="DZ19" s="660"/>
      <c r="EA19" s="660"/>
      <c r="EB19" s="660"/>
      <c r="EC19" s="669"/>
    </row>
    <row r="20" spans="2:133" ht="11.25" customHeight="1">
      <c r="B20" s="656" t="s">
        <v>269</v>
      </c>
      <c r="C20" s="657"/>
      <c r="D20" s="657"/>
      <c r="E20" s="657"/>
      <c r="F20" s="657"/>
      <c r="G20" s="657"/>
      <c r="H20" s="657"/>
      <c r="I20" s="657"/>
      <c r="J20" s="657"/>
      <c r="K20" s="657"/>
      <c r="L20" s="657"/>
      <c r="M20" s="657"/>
      <c r="N20" s="657"/>
      <c r="O20" s="657"/>
      <c r="P20" s="657"/>
      <c r="Q20" s="658"/>
      <c r="R20" s="659">
        <v>109640</v>
      </c>
      <c r="S20" s="660"/>
      <c r="T20" s="660"/>
      <c r="U20" s="660"/>
      <c r="V20" s="660"/>
      <c r="W20" s="660"/>
      <c r="X20" s="660"/>
      <c r="Y20" s="661"/>
      <c r="Z20" s="662">
        <v>0.2</v>
      </c>
      <c r="AA20" s="662"/>
      <c r="AB20" s="662"/>
      <c r="AC20" s="662"/>
      <c r="AD20" s="663" t="s">
        <v>131</v>
      </c>
      <c r="AE20" s="663"/>
      <c r="AF20" s="663"/>
      <c r="AG20" s="663"/>
      <c r="AH20" s="663"/>
      <c r="AI20" s="663"/>
      <c r="AJ20" s="663"/>
      <c r="AK20" s="663"/>
      <c r="AL20" s="664" t="s">
        <v>234</v>
      </c>
      <c r="AM20" s="665"/>
      <c r="AN20" s="665"/>
      <c r="AO20" s="666"/>
      <c r="AP20" s="656" t="s">
        <v>270</v>
      </c>
      <c r="AQ20" s="657"/>
      <c r="AR20" s="657"/>
      <c r="AS20" s="657"/>
      <c r="AT20" s="657"/>
      <c r="AU20" s="657"/>
      <c r="AV20" s="657"/>
      <c r="AW20" s="657"/>
      <c r="AX20" s="657"/>
      <c r="AY20" s="657"/>
      <c r="AZ20" s="657"/>
      <c r="BA20" s="657"/>
      <c r="BB20" s="657"/>
      <c r="BC20" s="657"/>
      <c r="BD20" s="657"/>
      <c r="BE20" s="657"/>
      <c r="BF20" s="658"/>
      <c r="BG20" s="659">
        <v>2304465</v>
      </c>
      <c r="BH20" s="660"/>
      <c r="BI20" s="660"/>
      <c r="BJ20" s="660"/>
      <c r="BK20" s="660"/>
      <c r="BL20" s="660"/>
      <c r="BM20" s="660"/>
      <c r="BN20" s="661"/>
      <c r="BO20" s="662">
        <v>7.4</v>
      </c>
      <c r="BP20" s="662"/>
      <c r="BQ20" s="662"/>
      <c r="BR20" s="662"/>
      <c r="BS20" s="668" t="s">
        <v>234</v>
      </c>
      <c r="BT20" s="660"/>
      <c r="BU20" s="660"/>
      <c r="BV20" s="660"/>
      <c r="BW20" s="660"/>
      <c r="BX20" s="660"/>
      <c r="BY20" s="660"/>
      <c r="BZ20" s="660"/>
      <c r="CA20" s="660"/>
      <c r="CB20" s="669"/>
      <c r="CD20" s="674" t="s">
        <v>271</v>
      </c>
      <c r="CE20" s="675"/>
      <c r="CF20" s="675"/>
      <c r="CG20" s="675"/>
      <c r="CH20" s="675"/>
      <c r="CI20" s="675"/>
      <c r="CJ20" s="675"/>
      <c r="CK20" s="675"/>
      <c r="CL20" s="675"/>
      <c r="CM20" s="675"/>
      <c r="CN20" s="675"/>
      <c r="CO20" s="675"/>
      <c r="CP20" s="675"/>
      <c r="CQ20" s="676"/>
      <c r="CR20" s="659">
        <v>62596088</v>
      </c>
      <c r="CS20" s="660"/>
      <c r="CT20" s="660"/>
      <c r="CU20" s="660"/>
      <c r="CV20" s="660"/>
      <c r="CW20" s="660"/>
      <c r="CX20" s="660"/>
      <c r="CY20" s="661"/>
      <c r="CZ20" s="662">
        <v>100</v>
      </c>
      <c r="DA20" s="662"/>
      <c r="DB20" s="662"/>
      <c r="DC20" s="662"/>
      <c r="DD20" s="668">
        <v>2598904</v>
      </c>
      <c r="DE20" s="660"/>
      <c r="DF20" s="660"/>
      <c r="DG20" s="660"/>
      <c r="DH20" s="660"/>
      <c r="DI20" s="660"/>
      <c r="DJ20" s="660"/>
      <c r="DK20" s="660"/>
      <c r="DL20" s="660"/>
      <c r="DM20" s="660"/>
      <c r="DN20" s="660"/>
      <c r="DO20" s="660"/>
      <c r="DP20" s="661"/>
      <c r="DQ20" s="668">
        <v>40198390</v>
      </c>
      <c r="DR20" s="660"/>
      <c r="DS20" s="660"/>
      <c r="DT20" s="660"/>
      <c r="DU20" s="660"/>
      <c r="DV20" s="660"/>
      <c r="DW20" s="660"/>
      <c r="DX20" s="660"/>
      <c r="DY20" s="660"/>
      <c r="DZ20" s="660"/>
      <c r="EA20" s="660"/>
      <c r="EB20" s="660"/>
      <c r="EC20" s="669"/>
    </row>
    <row r="21" spans="2:133" ht="11.25" customHeight="1">
      <c r="B21" s="656" t="s">
        <v>272</v>
      </c>
      <c r="C21" s="657"/>
      <c r="D21" s="657"/>
      <c r="E21" s="657"/>
      <c r="F21" s="657"/>
      <c r="G21" s="657"/>
      <c r="H21" s="657"/>
      <c r="I21" s="657"/>
      <c r="J21" s="657"/>
      <c r="K21" s="657"/>
      <c r="L21" s="657"/>
      <c r="M21" s="657"/>
      <c r="N21" s="657"/>
      <c r="O21" s="657"/>
      <c r="P21" s="657"/>
      <c r="Q21" s="658"/>
      <c r="R21" s="659">
        <v>439</v>
      </c>
      <c r="S21" s="660"/>
      <c r="T21" s="660"/>
      <c r="U21" s="660"/>
      <c r="V21" s="660"/>
      <c r="W21" s="660"/>
      <c r="X21" s="660"/>
      <c r="Y21" s="661"/>
      <c r="Z21" s="662">
        <v>0</v>
      </c>
      <c r="AA21" s="662"/>
      <c r="AB21" s="662"/>
      <c r="AC21" s="662"/>
      <c r="AD21" s="663" t="s">
        <v>131</v>
      </c>
      <c r="AE21" s="663"/>
      <c r="AF21" s="663"/>
      <c r="AG21" s="663"/>
      <c r="AH21" s="663"/>
      <c r="AI21" s="663"/>
      <c r="AJ21" s="663"/>
      <c r="AK21" s="663"/>
      <c r="AL21" s="664" t="s">
        <v>131</v>
      </c>
      <c r="AM21" s="665"/>
      <c r="AN21" s="665"/>
      <c r="AO21" s="666"/>
      <c r="AP21" s="677" t="s">
        <v>273</v>
      </c>
      <c r="AQ21" s="678"/>
      <c r="AR21" s="678"/>
      <c r="AS21" s="678"/>
      <c r="AT21" s="678"/>
      <c r="AU21" s="678"/>
      <c r="AV21" s="678"/>
      <c r="AW21" s="678"/>
      <c r="AX21" s="678"/>
      <c r="AY21" s="678"/>
      <c r="AZ21" s="678"/>
      <c r="BA21" s="678"/>
      <c r="BB21" s="678"/>
      <c r="BC21" s="678"/>
      <c r="BD21" s="678"/>
      <c r="BE21" s="678"/>
      <c r="BF21" s="679"/>
      <c r="BG21" s="659" t="s">
        <v>131</v>
      </c>
      <c r="BH21" s="660"/>
      <c r="BI21" s="660"/>
      <c r="BJ21" s="660"/>
      <c r="BK21" s="660"/>
      <c r="BL21" s="660"/>
      <c r="BM21" s="660"/>
      <c r="BN21" s="661"/>
      <c r="BO21" s="662" t="s">
        <v>131</v>
      </c>
      <c r="BP21" s="662"/>
      <c r="BQ21" s="662"/>
      <c r="BR21" s="662"/>
      <c r="BS21" s="668" t="s">
        <v>234</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274</v>
      </c>
      <c r="C22" s="657"/>
      <c r="D22" s="657"/>
      <c r="E22" s="657"/>
      <c r="F22" s="657"/>
      <c r="G22" s="657"/>
      <c r="H22" s="657"/>
      <c r="I22" s="657"/>
      <c r="J22" s="657"/>
      <c r="K22" s="657"/>
      <c r="L22" s="657"/>
      <c r="M22" s="657"/>
      <c r="N22" s="657"/>
      <c r="O22" s="657"/>
      <c r="P22" s="657"/>
      <c r="Q22" s="658"/>
      <c r="R22" s="659">
        <v>36919096</v>
      </c>
      <c r="S22" s="660"/>
      <c r="T22" s="660"/>
      <c r="U22" s="660"/>
      <c r="V22" s="660"/>
      <c r="W22" s="660"/>
      <c r="X22" s="660"/>
      <c r="Y22" s="661"/>
      <c r="Z22" s="662">
        <v>57.6</v>
      </c>
      <c r="AA22" s="662"/>
      <c r="AB22" s="662"/>
      <c r="AC22" s="662"/>
      <c r="AD22" s="663">
        <v>34504552</v>
      </c>
      <c r="AE22" s="663"/>
      <c r="AF22" s="663"/>
      <c r="AG22" s="663"/>
      <c r="AH22" s="663"/>
      <c r="AI22" s="663"/>
      <c r="AJ22" s="663"/>
      <c r="AK22" s="663"/>
      <c r="AL22" s="664">
        <v>99.6</v>
      </c>
      <c r="AM22" s="665"/>
      <c r="AN22" s="665"/>
      <c r="AO22" s="666"/>
      <c r="AP22" s="677" t="s">
        <v>275</v>
      </c>
      <c r="AQ22" s="678"/>
      <c r="AR22" s="678"/>
      <c r="AS22" s="678"/>
      <c r="AT22" s="678"/>
      <c r="AU22" s="678"/>
      <c r="AV22" s="678"/>
      <c r="AW22" s="678"/>
      <c r="AX22" s="678"/>
      <c r="AY22" s="678"/>
      <c r="AZ22" s="678"/>
      <c r="BA22" s="678"/>
      <c r="BB22" s="678"/>
      <c r="BC22" s="678"/>
      <c r="BD22" s="678"/>
      <c r="BE22" s="678"/>
      <c r="BF22" s="679"/>
      <c r="BG22" s="659" t="s">
        <v>131</v>
      </c>
      <c r="BH22" s="660"/>
      <c r="BI22" s="660"/>
      <c r="BJ22" s="660"/>
      <c r="BK22" s="660"/>
      <c r="BL22" s="660"/>
      <c r="BM22" s="660"/>
      <c r="BN22" s="661"/>
      <c r="BO22" s="662" t="s">
        <v>234</v>
      </c>
      <c r="BP22" s="662"/>
      <c r="BQ22" s="662"/>
      <c r="BR22" s="662"/>
      <c r="BS22" s="668" t="s">
        <v>234</v>
      </c>
      <c r="BT22" s="660"/>
      <c r="BU22" s="660"/>
      <c r="BV22" s="660"/>
      <c r="BW22" s="660"/>
      <c r="BX22" s="660"/>
      <c r="BY22" s="660"/>
      <c r="BZ22" s="660"/>
      <c r="CA22" s="660"/>
      <c r="CB22" s="669"/>
      <c r="CD22" s="641" t="s">
        <v>276</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277</v>
      </c>
      <c r="C23" s="657"/>
      <c r="D23" s="657"/>
      <c r="E23" s="657"/>
      <c r="F23" s="657"/>
      <c r="G23" s="657"/>
      <c r="H23" s="657"/>
      <c r="I23" s="657"/>
      <c r="J23" s="657"/>
      <c r="K23" s="657"/>
      <c r="L23" s="657"/>
      <c r="M23" s="657"/>
      <c r="N23" s="657"/>
      <c r="O23" s="657"/>
      <c r="P23" s="657"/>
      <c r="Q23" s="658"/>
      <c r="R23" s="659">
        <v>18125</v>
      </c>
      <c r="S23" s="660"/>
      <c r="T23" s="660"/>
      <c r="U23" s="660"/>
      <c r="V23" s="660"/>
      <c r="W23" s="660"/>
      <c r="X23" s="660"/>
      <c r="Y23" s="661"/>
      <c r="Z23" s="662">
        <v>0</v>
      </c>
      <c r="AA23" s="662"/>
      <c r="AB23" s="662"/>
      <c r="AC23" s="662"/>
      <c r="AD23" s="663">
        <v>18125</v>
      </c>
      <c r="AE23" s="663"/>
      <c r="AF23" s="663"/>
      <c r="AG23" s="663"/>
      <c r="AH23" s="663"/>
      <c r="AI23" s="663"/>
      <c r="AJ23" s="663"/>
      <c r="AK23" s="663"/>
      <c r="AL23" s="664">
        <v>0.1</v>
      </c>
      <c r="AM23" s="665"/>
      <c r="AN23" s="665"/>
      <c r="AO23" s="666"/>
      <c r="AP23" s="677" t="s">
        <v>278</v>
      </c>
      <c r="AQ23" s="678"/>
      <c r="AR23" s="678"/>
      <c r="AS23" s="678"/>
      <c r="AT23" s="678"/>
      <c r="AU23" s="678"/>
      <c r="AV23" s="678"/>
      <c r="AW23" s="678"/>
      <c r="AX23" s="678"/>
      <c r="AY23" s="678"/>
      <c r="AZ23" s="678"/>
      <c r="BA23" s="678"/>
      <c r="BB23" s="678"/>
      <c r="BC23" s="678"/>
      <c r="BD23" s="678"/>
      <c r="BE23" s="678"/>
      <c r="BF23" s="679"/>
      <c r="BG23" s="659">
        <v>2304465</v>
      </c>
      <c r="BH23" s="660"/>
      <c r="BI23" s="660"/>
      <c r="BJ23" s="660"/>
      <c r="BK23" s="660"/>
      <c r="BL23" s="660"/>
      <c r="BM23" s="660"/>
      <c r="BN23" s="661"/>
      <c r="BO23" s="662">
        <v>7.4</v>
      </c>
      <c r="BP23" s="662"/>
      <c r="BQ23" s="662"/>
      <c r="BR23" s="662"/>
      <c r="BS23" s="668" t="s">
        <v>234</v>
      </c>
      <c r="BT23" s="660"/>
      <c r="BU23" s="660"/>
      <c r="BV23" s="660"/>
      <c r="BW23" s="660"/>
      <c r="BX23" s="660"/>
      <c r="BY23" s="660"/>
      <c r="BZ23" s="660"/>
      <c r="CA23" s="660"/>
      <c r="CB23" s="669"/>
      <c r="CD23" s="641" t="s">
        <v>217</v>
      </c>
      <c r="CE23" s="642"/>
      <c r="CF23" s="642"/>
      <c r="CG23" s="642"/>
      <c r="CH23" s="642"/>
      <c r="CI23" s="642"/>
      <c r="CJ23" s="642"/>
      <c r="CK23" s="642"/>
      <c r="CL23" s="642"/>
      <c r="CM23" s="642"/>
      <c r="CN23" s="642"/>
      <c r="CO23" s="642"/>
      <c r="CP23" s="642"/>
      <c r="CQ23" s="643"/>
      <c r="CR23" s="641" t="s">
        <v>279</v>
      </c>
      <c r="CS23" s="642"/>
      <c r="CT23" s="642"/>
      <c r="CU23" s="642"/>
      <c r="CV23" s="642"/>
      <c r="CW23" s="642"/>
      <c r="CX23" s="642"/>
      <c r="CY23" s="643"/>
      <c r="CZ23" s="641" t="s">
        <v>280</v>
      </c>
      <c r="DA23" s="642"/>
      <c r="DB23" s="642"/>
      <c r="DC23" s="643"/>
      <c r="DD23" s="641" t="s">
        <v>281</v>
      </c>
      <c r="DE23" s="642"/>
      <c r="DF23" s="642"/>
      <c r="DG23" s="642"/>
      <c r="DH23" s="642"/>
      <c r="DI23" s="642"/>
      <c r="DJ23" s="642"/>
      <c r="DK23" s="643"/>
      <c r="DL23" s="689" t="s">
        <v>282</v>
      </c>
      <c r="DM23" s="690"/>
      <c r="DN23" s="690"/>
      <c r="DO23" s="690"/>
      <c r="DP23" s="690"/>
      <c r="DQ23" s="690"/>
      <c r="DR23" s="690"/>
      <c r="DS23" s="690"/>
      <c r="DT23" s="690"/>
      <c r="DU23" s="690"/>
      <c r="DV23" s="691"/>
      <c r="DW23" s="641" t="s">
        <v>283</v>
      </c>
      <c r="DX23" s="642"/>
      <c r="DY23" s="642"/>
      <c r="DZ23" s="642"/>
      <c r="EA23" s="642"/>
      <c r="EB23" s="642"/>
      <c r="EC23" s="643"/>
    </row>
    <row r="24" spans="2:133" ht="11.25" customHeight="1">
      <c r="B24" s="656" t="s">
        <v>284</v>
      </c>
      <c r="C24" s="657"/>
      <c r="D24" s="657"/>
      <c r="E24" s="657"/>
      <c r="F24" s="657"/>
      <c r="G24" s="657"/>
      <c r="H24" s="657"/>
      <c r="I24" s="657"/>
      <c r="J24" s="657"/>
      <c r="K24" s="657"/>
      <c r="L24" s="657"/>
      <c r="M24" s="657"/>
      <c r="N24" s="657"/>
      <c r="O24" s="657"/>
      <c r="P24" s="657"/>
      <c r="Q24" s="658"/>
      <c r="R24" s="659">
        <v>614417</v>
      </c>
      <c r="S24" s="660"/>
      <c r="T24" s="660"/>
      <c r="U24" s="660"/>
      <c r="V24" s="660"/>
      <c r="W24" s="660"/>
      <c r="X24" s="660"/>
      <c r="Y24" s="661"/>
      <c r="Z24" s="662">
        <v>1</v>
      </c>
      <c r="AA24" s="662"/>
      <c r="AB24" s="662"/>
      <c r="AC24" s="662"/>
      <c r="AD24" s="663" t="s">
        <v>131</v>
      </c>
      <c r="AE24" s="663"/>
      <c r="AF24" s="663"/>
      <c r="AG24" s="663"/>
      <c r="AH24" s="663"/>
      <c r="AI24" s="663"/>
      <c r="AJ24" s="663"/>
      <c r="AK24" s="663"/>
      <c r="AL24" s="664" t="s">
        <v>234</v>
      </c>
      <c r="AM24" s="665"/>
      <c r="AN24" s="665"/>
      <c r="AO24" s="666"/>
      <c r="AP24" s="677" t="s">
        <v>285</v>
      </c>
      <c r="AQ24" s="678"/>
      <c r="AR24" s="678"/>
      <c r="AS24" s="678"/>
      <c r="AT24" s="678"/>
      <c r="AU24" s="678"/>
      <c r="AV24" s="678"/>
      <c r="AW24" s="678"/>
      <c r="AX24" s="678"/>
      <c r="AY24" s="678"/>
      <c r="AZ24" s="678"/>
      <c r="BA24" s="678"/>
      <c r="BB24" s="678"/>
      <c r="BC24" s="678"/>
      <c r="BD24" s="678"/>
      <c r="BE24" s="678"/>
      <c r="BF24" s="679"/>
      <c r="BG24" s="659" t="s">
        <v>131</v>
      </c>
      <c r="BH24" s="660"/>
      <c r="BI24" s="660"/>
      <c r="BJ24" s="660"/>
      <c r="BK24" s="660"/>
      <c r="BL24" s="660"/>
      <c r="BM24" s="660"/>
      <c r="BN24" s="661"/>
      <c r="BO24" s="662" t="s">
        <v>234</v>
      </c>
      <c r="BP24" s="662"/>
      <c r="BQ24" s="662"/>
      <c r="BR24" s="662"/>
      <c r="BS24" s="668" t="s">
        <v>131</v>
      </c>
      <c r="BT24" s="660"/>
      <c r="BU24" s="660"/>
      <c r="BV24" s="660"/>
      <c r="BW24" s="660"/>
      <c r="BX24" s="660"/>
      <c r="BY24" s="660"/>
      <c r="BZ24" s="660"/>
      <c r="CA24" s="660"/>
      <c r="CB24" s="669"/>
      <c r="CD24" s="670" t="s">
        <v>286</v>
      </c>
      <c r="CE24" s="671"/>
      <c r="CF24" s="671"/>
      <c r="CG24" s="671"/>
      <c r="CH24" s="671"/>
      <c r="CI24" s="671"/>
      <c r="CJ24" s="671"/>
      <c r="CK24" s="671"/>
      <c r="CL24" s="671"/>
      <c r="CM24" s="671"/>
      <c r="CN24" s="671"/>
      <c r="CO24" s="671"/>
      <c r="CP24" s="671"/>
      <c r="CQ24" s="672"/>
      <c r="CR24" s="648">
        <v>33848288</v>
      </c>
      <c r="CS24" s="649"/>
      <c r="CT24" s="649"/>
      <c r="CU24" s="649"/>
      <c r="CV24" s="649"/>
      <c r="CW24" s="649"/>
      <c r="CX24" s="649"/>
      <c r="CY24" s="650"/>
      <c r="CZ24" s="653">
        <v>54.1</v>
      </c>
      <c r="DA24" s="654"/>
      <c r="DB24" s="654"/>
      <c r="DC24" s="673"/>
      <c r="DD24" s="692">
        <v>18136898</v>
      </c>
      <c r="DE24" s="649"/>
      <c r="DF24" s="649"/>
      <c r="DG24" s="649"/>
      <c r="DH24" s="649"/>
      <c r="DI24" s="649"/>
      <c r="DJ24" s="649"/>
      <c r="DK24" s="650"/>
      <c r="DL24" s="692">
        <v>17919118</v>
      </c>
      <c r="DM24" s="649"/>
      <c r="DN24" s="649"/>
      <c r="DO24" s="649"/>
      <c r="DP24" s="649"/>
      <c r="DQ24" s="649"/>
      <c r="DR24" s="649"/>
      <c r="DS24" s="649"/>
      <c r="DT24" s="649"/>
      <c r="DU24" s="649"/>
      <c r="DV24" s="650"/>
      <c r="DW24" s="653">
        <v>49.8</v>
      </c>
      <c r="DX24" s="654"/>
      <c r="DY24" s="654"/>
      <c r="DZ24" s="654"/>
      <c r="EA24" s="654"/>
      <c r="EB24" s="654"/>
      <c r="EC24" s="655"/>
    </row>
    <row r="25" spans="2:133" ht="11.25" customHeight="1">
      <c r="B25" s="656" t="s">
        <v>287</v>
      </c>
      <c r="C25" s="657"/>
      <c r="D25" s="657"/>
      <c r="E25" s="657"/>
      <c r="F25" s="657"/>
      <c r="G25" s="657"/>
      <c r="H25" s="657"/>
      <c r="I25" s="657"/>
      <c r="J25" s="657"/>
      <c r="K25" s="657"/>
      <c r="L25" s="657"/>
      <c r="M25" s="657"/>
      <c r="N25" s="657"/>
      <c r="O25" s="657"/>
      <c r="P25" s="657"/>
      <c r="Q25" s="658"/>
      <c r="R25" s="659">
        <v>747633</v>
      </c>
      <c r="S25" s="660"/>
      <c r="T25" s="660"/>
      <c r="U25" s="660"/>
      <c r="V25" s="660"/>
      <c r="W25" s="660"/>
      <c r="X25" s="660"/>
      <c r="Y25" s="661"/>
      <c r="Z25" s="662">
        <v>1.2</v>
      </c>
      <c r="AA25" s="662"/>
      <c r="AB25" s="662"/>
      <c r="AC25" s="662"/>
      <c r="AD25" s="663">
        <v>107510</v>
      </c>
      <c r="AE25" s="663"/>
      <c r="AF25" s="663"/>
      <c r="AG25" s="663"/>
      <c r="AH25" s="663"/>
      <c r="AI25" s="663"/>
      <c r="AJ25" s="663"/>
      <c r="AK25" s="663"/>
      <c r="AL25" s="664">
        <v>0.3</v>
      </c>
      <c r="AM25" s="665"/>
      <c r="AN25" s="665"/>
      <c r="AO25" s="666"/>
      <c r="AP25" s="677" t="s">
        <v>288</v>
      </c>
      <c r="AQ25" s="678"/>
      <c r="AR25" s="678"/>
      <c r="AS25" s="678"/>
      <c r="AT25" s="678"/>
      <c r="AU25" s="678"/>
      <c r="AV25" s="678"/>
      <c r="AW25" s="678"/>
      <c r="AX25" s="678"/>
      <c r="AY25" s="678"/>
      <c r="AZ25" s="678"/>
      <c r="BA25" s="678"/>
      <c r="BB25" s="678"/>
      <c r="BC25" s="678"/>
      <c r="BD25" s="678"/>
      <c r="BE25" s="678"/>
      <c r="BF25" s="679"/>
      <c r="BG25" s="659" t="s">
        <v>131</v>
      </c>
      <c r="BH25" s="660"/>
      <c r="BI25" s="660"/>
      <c r="BJ25" s="660"/>
      <c r="BK25" s="660"/>
      <c r="BL25" s="660"/>
      <c r="BM25" s="660"/>
      <c r="BN25" s="661"/>
      <c r="BO25" s="662" t="s">
        <v>234</v>
      </c>
      <c r="BP25" s="662"/>
      <c r="BQ25" s="662"/>
      <c r="BR25" s="662"/>
      <c r="BS25" s="668" t="s">
        <v>131</v>
      </c>
      <c r="BT25" s="660"/>
      <c r="BU25" s="660"/>
      <c r="BV25" s="660"/>
      <c r="BW25" s="660"/>
      <c r="BX25" s="660"/>
      <c r="BY25" s="660"/>
      <c r="BZ25" s="660"/>
      <c r="CA25" s="660"/>
      <c r="CB25" s="669"/>
      <c r="CD25" s="674" t="s">
        <v>289</v>
      </c>
      <c r="CE25" s="675"/>
      <c r="CF25" s="675"/>
      <c r="CG25" s="675"/>
      <c r="CH25" s="675"/>
      <c r="CI25" s="675"/>
      <c r="CJ25" s="675"/>
      <c r="CK25" s="675"/>
      <c r="CL25" s="675"/>
      <c r="CM25" s="675"/>
      <c r="CN25" s="675"/>
      <c r="CO25" s="675"/>
      <c r="CP25" s="675"/>
      <c r="CQ25" s="676"/>
      <c r="CR25" s="659">
        <v>9355172</v>
      </c>
      <c r="CS25" s="695"/>
      <c r="CT25" s="695"/>
      <c r="CU25" s="695"/>
      <c r="CV25" s="695"/>
      <c r="CW25" s="695"/>
      <c r="CX25" s="695"/>
      <c r="CY25" s="696"/>
      <c r="CZ25" s="664">
        <v>14.9</v>
      </c>
      <c r="DA25" s="693"/>
      <c r="DB25" s="693"/>
      <c r="DC25" s="697"/>
      <c r="DD25" s="668">
        <v>8317237</v>
      </c>
      <c r="DE25" s="695"/>
      <c r="DF25" s="695"/>
      <c r="DG25" s="695"/>
      <c r="DH25" s="695"/>
      <c r="DI25" s="695"/>
      <c r="DJ25" s="695"/>
      <c r="DK25" s="696"/>
      <c r="DL25" s="668">
        <v>8217167</v>
      </c>
      <c r="DM25" s="695"/>
      <c r="DN25" s="695"/>
      <c r="DO25" s="695"/>
      <c r="DP25" s="695"/>
      <c r="DQ25" s="695"/>
      <c r="DR25" s="695"/>
      <c r="DS25" s="695"/>
      <c r="DT25" s="695"/>
      <c r="DU25" s="695"/>
      <c r="DV25" s="696"/>
      <c r="DW25" s="664">
        <v>22.8</v>
      </c>
      <c r="DX25" s="693"/>
      <c r="DY25" s="693"/>
      <c r="DZ25" s="693"/>
      <c r="EA25" s="693"/>
      <c r="EB25" s="693"/>
      <c r="EC25" s="694"/>
    </row>
    <row r="26" spans="2:133" ht="11.25" customHeight="1">
      <c r="B26" s="656" t="s">
        <v>290</v>
      </c>
      <c r="C26" s="657"/>
      <c r="D26" s="657"/>
      <c r="E26" s="657"/>
      <c r="F26" s="657"/>
      <c r="G26" s="657"/>
      <c r="H26" s="657"/>
      <c r="I26" s="657"/>
      <c r="J26" s="657"/>
      <c r="K26" s="657"/>
      <c r="L26" s="657"/>
      <c r="M26" s="657"/>
      <c r="N26" s="657"/>
      <c r="O26" s="657"/>
      <c r="P26" s="657"/>
      <c r="Q26" s="658"/>
      <c r="R26" s="659">
        <v>265110</v>
      </c>
      <c r="S26" s="660"/>
      <c r="T26" s="660"/>
      <c r="U26" s="660"/>
      <c r="V26" s="660"/>
      <c r="W26" s="660"/>
      <c r="X26" s="660"/>
      <c r="Y26" s="661"/>
      <c r="Z26" s="662">
        <v>0.4</v>
      </c>
      <c r="AA26" s="662"/>
      <c r="AB26" s="662"/>
      <c r="AC26" s="662"/>
      <c r="AD26" s="663" t="s">
        <v>234</v>
      </c>
      <c r="AE26" s="663"/>
      <c r="AF26" s="663"/>
      <c r="AG26" s="663"/>
      <c r="AH26" s="663"/>
      <c r="AI26" s="663"/>
      <c r="AJ26" s="663"/>
      <c r="AK26" s="663"/>
      <c r="AL26" s="664" t="s">
        <v>234</v>
      </c>
      <c r="AM26" s="665"/>
      <c r="AN26" s="665"/>
      <c r="AO26" s="666"/>
      <c r="AP26" s="677" t="s">
        <v>291</v>
      </c>
      <c r="AQ26" s="698"/>
      <c r="AR26" s="698"/>
      <c r="AS26" s="698"/>
      <c r="AT26" s="698"/>
      <c r="AU26" s="698"/>
      <c r="AV26" s="698"/>
      <c r="AW26" s="698"/>
      <c r="AX26" s="698"/>
      <c r="AY26" s="698"/>
      <c r="AZ26" s="698"/>
      <c r="BA26" s="698"/>
      <c r="BB26" s="698"/>
      <c r="BC26" s="698"/>
      <c r="BD26" s="698"/>
      <c r="BE26" s="698"/>
      <c r="BF26" s="679"/>
      <c r="BG26" s="659" t="s">
        <v>131</v>
      </c>
      <c r="BH26" s="660"/>
      <c r="BI26" s="660"/>
      <c r="BJ26" s="660"/>
      <c r="BK26" s="660"/>
      <c r="BL26" s="660"/>
      <c r="BM26" s="660"/>
      <c r="BN26" s="661"/>
      <c r="BO26" s="662" t="s">
        <v>131</v>
      </c>
      <c r="BP26" s="662"/>
      <c r="BQ26" s="662"/>
      <c r="BR26" s="662"/>
      <c r="BS26" s="668" t="s">
        <v>234</v>
      </c>
      <c r="BT26" s="660"/>
      <c r="BU26" s="660"/>
      <c r="BV26" s="660"/>
      <c r="BW26" s="660"/>
      <c r="BX26" s="660"/>
      <c r="BY26" s="660"/>
      <c r="BZ26" s="660"/>
      <c r="CA26" s="660"/>
      <c r="CB26" s="669"/>
      <c r="CD26" s="674" t="s">
        <v>292</v>
      </c>
      <c r="CE26" s="675"/>
      <c r="CF26" s="675"/>
      <c r="CG26" s="675"/>
      <c r="CH26" s="675"/>
      <c r="CI26" s="675"/>
      <c r="CJ26" s="675"/>
      <c r="CK26" s="675"/>
      <c r="CL26" s="675"/>
      <c r="CM26" s="675"/>
      <c r="CN26" s="675"/>
      <c r="CO26" s="675"/>
      <c r="CP26" s="675"/>
      <c r="CQ26" s="676"/>
      <c r="CR26" s="659">
        <v>5825708</v>
      </c>
      <c r="CS26" s="660"/>
      <c r="CT26" s="660"/>
      <c r="CU26" s="660"/>
      <c r="CV26" s="660"/>
      <c r="CW26" s="660"/>
      <c r="CX26" s="660"/>
      <c r="CY26" s="661"/>
      <c r="CZ26" s="664">
        <v>9.3000000000000007</v>
      </c>
      <c r="DA26" s="693"/>
      <c r="DB26" s="693"/>
      <c r="DC26" s="697"/>
      <c r="DD26" s="668">
        <v>4973228</v>
      </c>
      <c r="DE26" s="660"/>
      <c r="DF26" s="660"/>
      <c r="DG26" s="660"/>
      <c r="DH26" s="660"/>
      <c r="DI26" s="660"/>
      <c r="DJ26" s="660"/>
      <c r="DK26" s="661"/>
      <c r="DL26" s="668" t="s">
        <v>131</v>
      </c>
      <c r="DM26" s="660"/>
      <c r="DN26" s="660"/>
      <c r="DO26" s="660"/>
      <c r="DP26" s="660"/>
      <c r="DQ26" s="660"/>
      <c r="DR26" s="660"/>
      <c r="DS26" s="660"/>
      <c r="DT26" s="660"/>
      <c r="DU26" s="660"/>
      <c r="DV26" s="661"/>
      <c r="DW26" s="664" t="s">
        <v>234</v>
      </c>
      <c r="DX26" s="693"/>
      <c r="DY26" s="693"/>
      <c r="DZ26" s="693"/>
      <c r="EA26" s="693"/>
      <c r="EB26" s="693"/>
      <c r="EC26" s="694"/>
    </row>
    <row r="27" spans="2:133" ht="11.25" customHeight="1">
      <c r="B27" s="656" t="s">
        <v>293</v>
      </c>
      <c r="C27" s="657"/>
      <c r="D27" s="657"/>
      <c r="E27" s="657"/>
      <c r="F27" s="657"/>
      <c r="G27" s="657"/>
      <c r="H27" s="657"/>
      <c r="I27" s="657"/>
      <c r="J27" s="657"/>
      <c r="K27" s="657"/>
      <c r="L27" s="657"/>
      <c r="M27" s="657"/>
      <c r="N27" s="657"/>
      <c r="O27" s="657"/>
      <c r="P27" s="657"/>
      <c r="Q27" s="658"/>
      <c r="R27" s="659">
        <v>11040318</v>
      </c>
      <c r="S27" s="660"/>
      <c r="T27" s="660"/>
      <c r="U27" s="660"/>
      <c r="V27" s="660"/>
      <c r="W27" s="660"/>
      <c r="X27" s="660"/>
      <c r="Y27" s="661"/>
      <c r="Z27" s="662">
        <v>17.2</v>
      </c>
      <c r="AA27" s="662"/>
      <c r="AB27" s="662"/>
      <c r="AC27" s="662"/>
      <c r="AD27" s="663" t="s">
        <v>131</v>
      </c>
      <c r="AE27" s="663"/>
      <c r="AF27" s="663"/>
      <c r="AG27" s="663"/>
      <c r="AH27" s="663"/>
      <c r="AI27" s="663"/>
      <c r="AJ27" s="663"/>
      <c r="AK27" s="663"/>
      <c r="AL27" s="664" t="s">
        <v>131</v>
      </c>
      <c r="AM27" s="665"/>
      <c r="AN27" s="665"/>
      <c r="AO27" s="666"/>
      <c r="AP27" s="656" t="s">
        <v>294</v>
      </c>
      <c r="AQ27" s="657"/>
      <c r="AR27" s="657"/>
      <c r="AS27" s="657"/>
      <c r="AT27" s="657"/>
      <c r="AU27" s="657"/>
      <c r="AV27" s="657"/>
      <c r="AW27" s="657"/>
      <c r="AX27" s="657"/>
      <c r="AY27" s="657"/>
      <c r="AZ27" s="657"/>
      <c r="BA27" s="657"/>
      <c r="BB27" s="657"/>
      <c r="BC27" s="657"/>
      <c r="BD27" s="657"/>
      <c r="BE27" s="657"/>
      <c r="BF27" s="658"/>
      <c r="BG27" s="659">
        <v>31171061</v>
      </c>
      <c r="BH27" s="660"/>
      <c r="BI27" s="660"/>
      <c r="BJ27" s="660"/>
      <c r="BK27" s="660"/>
      <c r="BL27" s="660"/>
      <c r="BM27" s="660"/>
      <c r="BN27" s="661"/>
      <c r="BO27" s="662">
        <v>100</v>
      </c>
      <c r="BP27" s="662"/>
      <c r="BQ27" s="662"/>
      <c r="BR27" s="662"/>
      <c r="BS27" s="668">
        <v>368675</v>
      </c>
      <c r="BT27" s="660"/>
      <c r="BU27" s="660"/>
      <c r="BV27" s="660"/>
      <c r="BW27" s="660"/>
      <c r="BX27" s="660"/>
      <c r="BY27" s="660"/>
      <c r="BZ27" s="660"/>
      <c r="CA27" s="660"/>
      <c r="CB27" s="669"/>
      <c r="CD27" s="674" t="s">
        <v>295</v>
      </c>
      <c r="CE27" s="675"/>
      <c r="CF27" s="675"/>
      <c r="CG27" s="675"/>
      <c r="CH27" s="675"/>
      <c r="CI27" s="675"/>
      <c r="CJ27" s="675"/>
      <c r="CK27" s="675"/>
      <c r="CL27" s="675"/>
      <c r="CM27" s="675"/>
      <c r="CN27" s="675"/>
      <c r="CO27" s="675"/>
      <c r="CP27" s="675"/>
      <c r="CQ27" s="676"/>
      <c r="CR27" s="659">
        <v>20976350</v>
      </c>
      <c r="CS27" s="695"/>
      <c r="CT27" s="695"/>
      <c r="CU27" s="695"/>
      <c r="CV27" s="695"/>
      <c r="CW27" s="695"/>
      <c r="CX27" s="695"/>
      <c r="CY27" s="696"/>
      <c r="CZ27" s="664">
        <v>33.5</v>
      </c>
      <c r="DA27" s="693"/>
      <c r="DB27" s="693"/>
      <c r="DC27" s="697"/>
      <c r="DD27" s="668">
        <v>6302895</v>
      </c>
      <c r="DE27" s="695"/>
      <c r="DF27" s="695"/>
      <c r="DG27" s="695"/>
      <c r="DH27" s="695"/>
      <c r="DI27" s="695"/>
      <c r="DJ27" s="695"/>
      <c r="DK27" s="696"/>
      <c r="DL27" s="668">
        <v>6185185</v>
      </c>
      <c r="DM27" s="695"/>
      <c r="DN27" s="695"/>
      <c r="DO27" s="695"/>
      <c r="DP27" s="695"/>
      <c r="DQ27" s="695"/>
      <c r="DR27" s="695"/>
      <c r="DS27" s="695"/>
      <c r="DT27" s="695"/>
      <c r="DU27" s="695"/>
      <c r="DV27" s="696"/>
      <c r="DW27" s="664">
        <v>17.2</v>
      </c>
      <c r="DX27" s="693"/>
      <c r="DY27" s="693"/>
      <c r="DZ27" s="693"/>
      <c r="EA27" s="693"/>
      <c r="EB27" s="693"/>
      <c r="EC27" s="694"/>
    </row>
    <row r="28" spans="2:133" ht="11.25" customHeight="1">
      <c r="B28" s="701" t="s">
        <v>296</v>
      </c>
      <c r="C28" s="702"/>
      <c r="D28" s="702"/>
      <c r="E28" s="702"/>
      <c r="F28" s="702"/>
      <c r="G28" s="702"/>
      <c r="H28" s="702"/>
      <c r="I28" s="702"/>
      <c r="J28" s="702"/>
      <c r="K28" s="702"/>
      <c r="L28" s="702"/>
      <c r="M28" s="702"/>
      <c r="N28" s="702"/>
      <c r="O28" s="702"/>
      <c r="P28" s="702"/>
      <c r="Q28" s="703"/>
      <c r="R28" s="659" t="s">
        <v>131</v>
      </c>
      <c r="S28" s="660"/>
      <c r="T28" s="660"/>
      <c r="U28" s="660"/>
      <c r="V28" s="660"/>
      <c r="W28" s="660"/>
      <c r="X28" s="660"/>
      <c r="Y28" s="661"/>
      <c r="Z28" s="662" t="s">
        <v>131</v>
      </c>
      <c r="AA28" s="662"/>
      <c r="AB28" s="662"/>
      <c r="AC28" s="662"/>
      <c r="AD28" s="663" t="s">
        <v>131</v>
      </c>
      <c r="AE28" s="663"/>
      <c r="AF28" s="663"/>
      <c r="AG28" s="663"/>
      <c r="AH28" s="663"/>
      <c r="AI28" s="663"/>
      <c r="AJ28" s="663"/>
      <c r="AK28" s="663"/>
      <c r="AL28" s="664" t="s">
        <v>234</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297</v>
      </c>
      <c r="CE28" s="675"/>
      <c r="CF28" s="675"/>
      <c r="CG28" s="675"/>
      <c r="CH28" s="675"/>
      <c r="CI28" s="675"/>
      <c r="CJ28" s="675"/>
      <c r="CK28" s="675"/>
      <c r="CL28" s="675"/>
      <c r="CM28" s="675"/>
      <c r="CN28" s="675"/>
      <c r="CO28" s="675"/>
      <c r="CP28" s="675"/>
      <c r="CQ28" s="676"/>
      <c r="CR28" s="659">
        <v>3516766</v>
      </c>
      <c r="CS28" s="660"/>
      <c r="CT28" s="660"/>
      <c r="CU28" s="660"/>
      <c r="CV28" s="660"/>
      <c r="CW28" s="660"/>
      <c r="CX28" s="660"/>
      <c r="CY28" s="661"/>
      <c r="CZ28" s="664">
        <v>5.6</v>
      </c>
      <c r="DA28" s="693"/>
      <c r="DB28" s="693"/>
      <c r="DC28" s="697"/>
      <c r="DD28" s="668">
        <v>3516766</v>
      </c>
      <c r="DE28" s="660"/>
      <c r="DF28" s="660"/>
      <c r="DG28" s="660"/>
      <c r="DH28" s="660"/>
      <c r="DI28" s="660"/>
      <c r="DJ28" s="660"/>
      <c r="DK28" s="661"/>
      <c r="DL28" s="668">
        <v>3516766</v>
      </c>
      <c r="DM28" s="660"/>
      <c r="DN28" s="660"/>
      <c r="DO28" s="660"/>
      <c r="DP28" s="660"/>
      <c r="DQ28" s="660"/>
      <c r="DR28" s="660"/>
      <c r="DS28" s="660"/>
      <c r="DT28" s="660"/>
      <c r="DU28" s="660"/>
      <c r="DV28" s="661"/>
      <c r="DW28" s="664">
        <v>9.8000000000000007</v>
      </c>
      <c r="DX28" s="693"/>
      <c r="DY28" s="693"/>
      <c r="DZ28" s="693"/>
      <c r="EA28" s="693"/>
      <c r="EB28" s="693"/>
      <c r="EC28" s="694"/>
    </row>
    <row r="29" spans="2:133" ht="11.25" customHeight="1">
      <c r="B29" s="656" t="s">
        <v>298</v>
      </c>
      <c r="C29" s="657"/>
      <c r="D29" s="657"/>
      <c r="E29" s="657"/>
      <c r="F29" s="657"/>
      <c r="G29" s="657"/>
      <c r="H29" s="657"/>
      <c r="I29" s="657"/>
      <c r="J29" s="657"/>
      <c r="K29" s="657"/>
      <c r="L29" s="657"/>
      <c r="M29" s="657"/>
      <c r="N29" s="657"/>
      <c r="O29" s="657"/>
      <c r="P29" s="657"/>
      <c r="Q29" s="658"/>
      <c r="R29" s="659">
        <v>8402771</v>
      </c>
      <c r="S29" s="660"/>
      <c r="T29" s="660"/>
      <c r="U29" s="660"/>
      <c r="V29" s="660"/>
      <c r="W29" s="660"/>
      <c r="X29" s="660"/>
      <c r="Y29" s="661"/>
      <c r="Z29" s="662">
        <v>13.1</v>
      </c>
      <c r="AA29" s="662"/>
      <c r="AB29" s="662"/>
      <c r="AC29" s="662"/>
      <c r="AD29" s="663" t="s">
        <v>234</v>
      </c>
      <c r="AE29" s="663"/>
      <c r="AF29" s="663"/>
      <c r="AG29" s="663"/>
      <c r="AH29" s="663"/>
      <c r="AI29" s="663"/>
      <c r="AJ29" s="663"/>
      <c r="AK29" s="663"/>
      <c r="AL29" s="664" t="s">
        <v>234</v>
      </c>
      <c r="AM29" s="665"/>
      <c r="AN29" s="665"/>
      <c r="AO29" s="666"/>
      <c r="AP29" s="638" t="s">
        <v>217</v>
      </c>
      <c r="AQ29" s="639"/>
      <c r="AR29" s="639"/>
      <c r="AS29" s="639"/>
      <c r="AT29" s="639"/>
      <c r="AU29" s="639"/>
      <c r="AV29" s="639"/>
      <c r="AW29" s="639"/>
      <c r="AX29" s="639"/>
      <c r="AY29" s="639"/>
      <c r="AZ29" s="639"/>
      <c r="BA29" s="639"/>
      <c r="BB29" s="639"/>
      <c r="BC29" s="639"/>
      <c r="BD29" s="639"/>
      <c r="BE29" s="639"/>
      <c r="BF29" s="640"/>
      <c r="BG29" s="638" t="s">
        <v>299</v>
      </c>
      <c r="BH29" s="699"/>
      <c r="BI29" s="699"/>
      <c r="BJ29" s="699"/>
      <c r="BK29" s="699"/>
      <c r="BL29" s="699"/>
      <c r="BM29" s="699"/>
      <c r="BN29" s="699"/>
      <c r="BO29" s="699"/>
      <c r="BP29" s="699"/>
      <c r="BQ29" s="700"/>
      <c r="BR29" s="638" t="s">
        <v>300</v>
      </c>
      <c r="BS29" s="699"/>
      <c r="BT29" s="699"/>
      <c r="BU29" s="699"/>
      <c r="BV29" s="699"/>
      <c r="BW29" s="699"/>
      <c r="BX29" s="699"/>
      <c r="BY29" s="699"/>
      <c r="BZ29" s="699"/>
      <c r="CA29" s="699"/>
      <c r="CB29" s="700"/>
      <c r="CD29" s="722" t="s">
        <v>301</v>
      </c>
      <c r="CE29" s="723"/>
      <c r="CF29" s="674" t="s">
        <v>64</v>
      </c>
      <c r="CG29" s="675"/>
      <c r="CH29" s="675"/>
      <c r="CI29" s="675"/>
      <c r="CJ29" s="675"/>
      <c r="CK29" s="675"/>
      <c r="CL29" s="675"/>
      <c r="CM29" s="675"/>
      <c r="CN29" s="675"/>
      <c r="CO29" s="675"/>
      <c r="CP29" s="675"/>
      <c r="CQ29" s="676"/>
      <c r="CR29" s="659">
        <v>3516766</v>
      </c>
      <c r="CS29" s="695"/>
      <c r="CT29" s="695"/>
      <c r="CU29" s="695"/>
      <c r="CV29" s="695"/>
      <c r="CW29" s="695"/>
      <c r="CX29" s="695"/>
      <c r="CY29" s="696"/>
      <c r="CZ29" s="664">
        <v>5.6</v>
      </c>
      <c r="DA29" s="693"/>
      <c r="DB29" s="693"/>
      <c r="DC29" s="697"/>
      <c r="DD29" s="668">
        <v>3516766</v>
      </c>
      <c r="DE29" s="695"/>
      <c r="DF29" s="695"/>
      <c r="DG29" s="695"/>
      <c r="DH29" s="695"/>
      <c r="DI29" s="695"/>
      <c r="DJ29" s="695"/>
      <c r="DK29" s="696"/>
      <c r="DL29" s="668">
        <v>3516766</v>
      </c>
      <c r="DM29" s="695"/>
      <c r="DN29" s="695"/>
      <c r="DO29" s="695"/>
      <c r="DP29" s="695"/>
      <c r="DQ29" s="695"/>
      <c r="DR29" s="695"/>
      <c r="DS29" s="695"/>
      <c r="DT29" s="695"/>
      <c r="DU29" s="695"/>
      <c r="DV29" s="696"/>
      <c r="DW29" s="664">
        <v>9.8000000000000007</v>
      </c>
      <c r="DX29" s="693"/>
      <c r="DY29" s="693"/>
      <c r="DZ29" s="693"/>
      <c r="EA29" s="693"/>
      <c r="EB29" s="693"/>
      <c r="EC29" s="694"/>
    </row>
    <row r="30" spans="2:133" ht="11.25" customHeight="1">
      <c r="B30" s="656" t="s">
        <v>302</v>
      </c>
      <c r="C30" s="657"/>
      <c r="D30" s="657"/>
      <c r="E30" s="657"/>
      <c r="F30" s="657"/>
      <c r="G30" s="657"/>
      <c r="H30" s="657"/>
      <c r="I30" s="657"/>
      <c r="J30" s="657"/>
      <c r="K30" s="657"/>
      <c r="L30" s="657"/>
      <c r="M30" s="657"/>
      <c r="N30" s="657"/>
      <c r="O30" s="657"/>
      <c r="P30" s="657"/>
      <c r="Q30" s="658"/>
      <c r="R30" s="659">
        <v>34618</v>
      </c>
      <c r="S30" s="660"/>
      <c r="T30" s="660"/>
      <c r="U30" s="660"/>
      <c r="V30" s="660"/>
      <c r="W30" s="660"/>
      <c r="X30" s="660"/>
      <c r="Y30" s="661"/>
      <c r="Z30" s="662">
        <v>0.1</v>
      </c>
      <c r="AA30" s="662"/>
      <c r="AB30" s="662"/>
      <c r="AC30" s="662"/>
      <c r="AD30" s="663">
        <v>15143</v>
      </c>
      <c r="AE30" s="663"/>
      <c r="AF30" s="663"/>
      <c r="AG30" s="663"/>
      <c r="AH30" s="663"/>
      <c r="AI30" s="663"/>
      <c r="AJ30" s="663"/>
      <c r="AK30" s="663"/>
      <c r="AL30" s="664">
        <v>0</v>
      </c>
      <c r="AM30" s="665"/>
      <c r="AN30" s="665"/>
      <c r="AO30" s="666"/>
      <c r="AP30" s="707" t="s">
        <v>303</v>
      </c>
      <c r="AQ30" s="708"/>
      <c r="AR30" s="708"/>
      <c r="AS30" s="708"/>
      <c r="AT30" s="713" t="s">
        <v>304</v>
      </c>
      <c r="AU30" s="210"/>
      <c r="AV30" s="210"/>
      <c r="AW30" s="210"/>
      <c r="AX30" s="645" t="s">
        <v>181</v>
      </c>
      <c r="AY30" s="646"/>
      <c r="AZ30" s="646"/>
      <c r="BA30" s="646"/>
      <c r="BB30" s="646"/>
      <c r="BC30" s="646"/>
      <c r="BD30" s="646"/>
      <c r="BE30" s="646"/>
      <c r="BF30" s="647"/>
      <c r="BG30" s="719">
        <v>99.4</v>
      </c>
      <c r="BH30" s="720"/>
      <c r="BI30" s="720"/>
      <c r="BJ30" s="720"/>
      <c r="BK30" s="720"/>
      <c r="BL30" s="720"/>
      <c r="BM30" s="654">
        <v>98.1</v>
      </c>
      <c r="BN30" s="720"/>
      <c r="BO30" s="720"/>
      <c r="BP30" s="720"/>
      <c r="BQ30" s="721"/>
      <c r="BR30" s="719">
        <v>99.3</v>
      </c>
      <c r="BS30" s="720"/>
      <c r="BT30" s="720"/>
      <c r="BU30" s="720"/>
      <c r="BV30" s="720"/>
      <c r="BW30" s="720"/>
      <c r="BX30" s="654">
        <v>97.8</v>
      </c>
      <c r="BY30" s="720"/>
      <c r="BZ30" s="720"/>
      <c r="CA30" s="720"/>
      <c r="CB30" s="721"/>
      <c r="CD30" s="724"/>
      <c r="CE30" s="725"/>
      <c r="CF30" s="674" t="s">
        <v>305</v>
      </c>
      <c r="CG30" s="675"/>
      <c r="CH30" s="675"/>
      <c r="CI30" s="675"/>
      <c r="CJ30" s="675"/>
      <c r="CK30" s="675"/>
      <c r="CL30" s="675"/>
      <c r="CM30" s="675"/>
      <c r="CN30" s="675"/>
      <c r="CO30" s="675"/>
      <c r="CP30" s="675"/>
      <c r="CQ30" s="676"/>
      <c r="CR30" s="659">
        <v>3326994</v>
      </c>
      <c r="CS30" s="660"/>
      <c r="CT30" s="660"/>
      <c r="CU30" s="660"/>
      <c r="CV30" s="660"/>
      <c r="CW30" s="660"/>
      <c r="CX30" s="660"/>
      <c r="CY30" s="661"/>
      <c r="CZ30" s="664">
        <v>5.3</v>
      </c>
      <c r="DA30" s="693"/>
      <c r="DB30" s="693"/>
      <c r="DC30" s="697"/>
      <c r="DD30" s="668">
        <v>3326994</v>
      </c>
      <c r="DE30" s="660"/>
      <c r="DF30" s="660"/>
      <c r="DG30" s="660"/>
      <c r="DH30" s="660"/>
      <c r="DI30" s="660"/>
      <c r="DJ30" s="660"/>
      <c r="DK30" s="661"/>
      <c r="DL30" s="668">
        <v>3326994</v>
      </c>
      <c r="DM30" s="660"/>
      <c r="DN30" s="660"/>
      <c r="DO30" s="660"/>
      <c r="DP30" s="660"/>
      <c r="DQ30" s="660"/>
      <c r="DR30" s="660"/>
      <c r="DS30" s="660"/>
      <c r="DT30" s="660"/>
      <c r="DU30" s="660"/>
      <c r="DV30" s="661"/>
      <c r="DW30" s="664">
        <v>9.1999999999999993</v>
      </c>
      <c r="DX30" s="693"/>
      <c r="DY30" s="693"/>
      <c r="DZ30" s="693"/>
      <c r="EA30" s="693"/>
      <c r="EB30" s="693"/>
      <c r="EC30" s="694"/>
    </row>
    <row r="31" spans="2:133" ht="11.25" customHeight="1">
      <c r="B31" s="656" t="s">
        <v>306</v>
      </c>
      <c r="C31" s="657"/>
      <c r="D31" s="657"/>
      <c r="E31" s="657"/>
      <c r="F31" s="657"/>
      <c r="G31" s="657"/>
      <c r="H31" s="657"/>
      <c r="I31" s="657"/>
      <c r="J31" s="657"/>
      <c r="K31" s="657"/>
      <c r="L31" s="657"/>
      <c r="M31" s="657"/>
      <c r="N31" s="657"/>
      <c r="O31" s="657"/>
      <c r="P31" s="657"/>
      <c r="Q31" s="658"/>
      <c r="R31" s="659">
        <v>2962</v>
      </c>
      <c r="S31" s="660"/>
      <c r="T31" s="660"/>
      <c r="U31" s="660"/>
      <c r="V31" s="660"/>
      <c r="W31" s="660"/>
      <c r="X31" s="660"/>
      <c r="Y31" s="661"/>
      <c r="Z31" s="662">
        <v>0</v>
      </c>
      <c r="AA31" s="662"/>
      <c r="AB31" s="662"/>
      <c r="AC31" s="662"/>
      <c r="AD31" s="663" t="s">
        <v>131</v>
      </c>
      <c r="AE31" s="663"/>
      <c r="AF31" s="663"/>
      <c r="AG31" s="663"/>
      <c r="AH31" s="663"/>
      <c r="AI31" s="663"/>
      <c r="AJ31" s="663"/>
      <c r="AK31" s="663"/>
      <c r="AL31" s="664" t="s">
        <v>234</v>
      </c>
      <c r="AM31" s="665"/>
      <c r="AN31" s="665"/>
      <c r="AO31" s="666"/>
      <c r="AP31" s="709"/>
      <c r="AQ31" s="710"/>
      <c r="AR31" s="710"/>
      <c r="AS31" s="710"/>
      <c r="AT31" s="714"/>
      <c r="AU31" s="209" t="s">
        <v>307</v>
      </c>
      <c r="AV31" s="209"/>
      <c r="AW31" s="209"/>
      <c r="AX31" s="656" t="s">
        <v>308</v>
      </c>
      <c r="AY31" s="657"/>
      <c r="AZ31" s="657"/>
      <c r="BA31" s="657"/>
      <c r="BB31" s="657"/>
      <c r="BC31" s="657"/>
      <c r="BD31" s="657"/>
      <c r="BE31" s="657"/>
      <c r="BF31" s="658"/>
      <c r="BG31" s="716">
        <v>99.2</v>
      </c>
      <c r="BH31" s="695"/>
      <c r="BI31" s="695"/>
      <c r="BJ31" s="695"/>
      <c r="BK31" s="695"/>
      <c r="BL31" s="695"/>
      <c r="BM31" s="665">
        <v>97.5</v>
      </c>
      <c r="BN31" s="717"/>
      <c r="BO31" s="717"/>
      <c r="BP31" s="717"/>
      <c r="BQ31" s="718"/>
      <c r="BR31" s="716">
        <v>99</v>
      </c>
      <c r="BS31" s="695"/>
      <c r="BT31" s="695"/>
      <c r="BU31" s="695"/>
      <c r="BV31" s="695"/>
      <c r="BW31" s="695"/>
      <c r="BX31" s="665">
        <v>97</v>
      </c>
      <c r="BY31" s="717"/>
      <c r="BZ31" s="717"/>
      <c r="CA31" s="717"/>
      <c r="CB31" s="718"/>
      <c r="CD31" s="724"/>
      <c r="CE31" s="725"/>
      <c r="CF31" s="674" t="s">
        <v>309</v>
      </c>
      <c r="CG31" s="675"/>
      <c r="CH31" s="675"/>
      <c r="CI31" s="675"/>
      <c r="CJ31" s="675"/>
      <c r="CK31" s="675"/>
      <c r="CL31" s="675"/>
      <c r="CM31" s="675"/>
      <c r="CN31" s="675"/>
      <c r="CO31" s="675"/>
      <c r="CP31" s="675"/>
      <c r="CQ31" s="676"/>
      <c r="CR31" s="659">
        <v>189772</v>
      </c>
      <c r="CS31" s="695"/>
      <c r="CT31" s="695"/>
      <c r="CU31" s="695"/>
      <c r="CV31" s="695"/>
      <c r="CW31" s="695"/>
      <c r="CX31" s="695"/>
      <c r="CY31" s="696"/>
      <c r="CZ31" s="664">
        <v>0.3</v>
      </c>
      <c r="DA31" s="693"/>
      <c r="DB31" s="693"/>
      <c r="DC31" s="697"/>
      <c r="DD31" s="668">
        <v>189772</v>
      </c>
      <c r="DE31" s="695"/>
      <c r="DF31" s="695"/>
      <c r="DG31" s="695"/>
      <c r="DH31" s="695"/>
      <c r="DI31" s="695"/>
      <c r="DJ31" s="695"/>
      <c r="DK31" s="696"/>
      <c r="DL31" s="668">
        <v>189772</v>
      </c>
      <c r="DM31" s="695"/>
      <c r="DN31" s="695"/>
      <c r="DO31" s="695"/>
      <c r="DP31" s="695"/>
      <c r="DQ31" s="695"/>
      <c r="DR31" s="695"/>
      <c r="DS31" s="695"/>
      <c r="DT31" s="695"/>
      <c r="DU31" s="695"/>
      <c r="DV31" s="696"/>
      <c r="DW31" s="664">
        <v>0.5</v>
      </c>
      <c r="DX31" s="693"/>
      <c r="DY31" s="693"/>
      <c r="DZ31" s="693"/>
      <c r="EA31" s="693"/>
      <c r="EB31" s="693"/>
      <c r="EC31" s="694"/>
    </row>
    <row r="32" spans="2:133" ht="11.25" customHeight="1">
      <c r="B32" s="656" t="s">
        <v>310</v>
      </c>
      <c r="C32" s="657"/>
      <c r="D32" s="657"/>
      <c r="E32" s="657"/>
      <c r="F32" s="657"/>
      <c r="G32" s="657"/>
      <c r="H32" s="657"/>
      <c r="I32" s="657"/>
      <c r="J32" s="657"/>
      <c r="K32" s="657"/>
      <c r="L32" s="657"/>
      <c r="M32" s="657"/>
      <c r="N32" s="657"/>
      <c r="O32" s="657"/>
      <c r="P32" s="657"/>
      <c r="Q32" s="658"/>
      <c r="R32" s="659">
        <v>1451685</v>
      </c>
      <c r="S32" s="660"/>
      <c r="T32" s="660"/>
      <c r="U32" s="660"/>
      <c r="V32" s="660"/>
      <c r="W32" s="660"/>
      <c r="X32" s="660"/>
      <c r="Y32" s="661"/>
      <c r="Z32" s="662">
        <v>2.2999999999999998</v>
      </c>
      <c r="AA32" s="662"/>
      <c r="AB32" s="662"/>
      <c r="AC32" s="662"/>
      <c r="AD32" s="663" t="s">
        <v>234</v>
      </c>
      <c r="AE32" s="663"/>
      <c r="AF32" s="663"/>
      <c r="AG32" s="663"/>
      <c r="AH32" s="663"/>
      <c r="AI32" s="663"/>
      <c r="AJ32" s="663"/>
      <c r="AK32" s="663"/>
      <c r="AL32" s="664" t="s">
        <v>131</v>
      </c>
      <c r="AM32" s="665"/>
      <c r="AN32" s="665"/>
      <c r="AO32" s="666"/>
      <c r="AP32" s="711"/>
      <c r="AQ32" s="712"/>
      <c r="AR32" s="712"/>
      <c r="AS32" s="712"/>
      <c r="AT32" s="715"/>
      <c r="AU32" s="211"/>
      <c r="AV32" s="211"/>
      <c r="AW32" s="211"/>
      <c r="AX32" s="704" t="s">
        <v>311</v>
      </c>
      <c r="AY32" s="705"/>
      <c r="AZ32" s="705"/>
      <c r="BA32" s="705"/>
      <c r="BB32" s="705"/>
      <c r="BC32" s="705"/>
      <c r="BD32" s="705"/>
      <c r="BE32" s="705"/>
      <c r="BF32" s="706"/>
      <c r="BG32" s="728">
        <v>99.5</v>
      </c>
      <c r="BH32" s="729"/>
      <c r="BI32" s="729"/>
      <c r="BJ32" s="729"/>
      <c r="BK32" s="729"/>
      <c r="BL32" s="729"/>
      <c r="BM32" s="730">
        <v>98.8</v>
      </c>
      <c r="BN32" s="729"/>
      <c r="BO32" s="729"/>
      <c r="BP32" s="729"/>
      <c r="BQ32" s="731"/>
      <c r="BR32" s="728">
        <v>99.5</v>
      </c>
      <c r="BS32" s="729"/>
      <c r="BT32" s="729"/>
      <c r="BU32" s="729"/>
      <c r="BV32" s="729"/>
      <c r="BW32" s="729"/>
      <c r="BX32" s="730">
        <v>98.6</v>
      </c>
      <c r="BY32" s="729"/>
      <c r="BZ32" s="729"/>
      <c r="CA32" s="729"/>
      <c r="CB32" s="731"/>
      <c r="CD32" s="726"/>
      <c r="CE32" s="727"/>
      <c r="CF32" s="674" t="s">
        <v>312</v>
      </c>
      <c r="CG32" s="675"/>
      <c r="CH32" s="675"/>
      <c r="CI32" s="675"/>
      <c r="CJ32" s="675"/>
      <c r="CK32" s="675"/>
      <c r="CL32" s="675"/>
      <c r="CM32" s="675"/>
      <c r="CN32" s="675"/>
      <c r="CO32" s="675"/>
      <c r="CP32" s="675"/>
      <c r="CQ32" s="676"/>
      <c r="CR32" s="659" t="s">
        <v>131</v>
      </c>
      <c r="CS32" s="660"/>
      <c r="CT32" s="660"/>
      <c r="CU32" s="660"/>
      <c r="CV32" s="660"/>
      <c r="CW32" s="660"/>
      <c r="CX32" s="660"/>
      <c r="CY32" s="661"/>
      <c r="CZ32" s="664" t="s">
        <v>234</v>
      </c>
      <c r="DA32" s="693"/>
      <c r="DB32" s="693"/>
      <c r="DC32" s="697"/>
      <c r="DD32" s="668" t="s">
        <v>234</v>
      </c>
      <c r="DE32" s="660"/>
      <c r="DF32" s="660"/>
      <c r="DG32" s="660"/>
      <c r="DH32" s="660"/>
      <c r="DI32" s="660"/>
      <c r="DJ32" s="660"/>
      <c r="DK32" s="661"/>
      <c r="DL32" s="668" t="s">
        <v>131</v>
      </c>
      <c r="DM32" s="660"/>
      <c r="DN32" s="660"/>
      <c r="DO32" s="660"/>
      <c r="DP32" s="660"/>
      <c r="DQ32" s="660"/>
      <c r="DR32" s="660"/>
      <c r="DS32" s="660"/>
      <c r="DT32" s="660"/>
      <c r="DU32" s="660"/>
      <c r="DV32" s="661"/>
      <c r="DW32" s="664" t="s">
        <v>234</v>
      </c>
      <c r="DX32" s="693"/>
      <c r="DY32" s="693"/>
      <c r="DZ32" s="693"/>
      <c r="EA32" s="693"/>
      <c r="EB32" s="693"/>
      <c r="EC32" s="694"/>
    </row>
    <row r="33" spans="2:133" ht="11.25" customHeight="1">
      <c r="B33" s="656" t="s">
        <v>313</v>
      </c>
      <c r="C33" s="657"/>
      <c r="D33" s="657"/>
      <c r="E33" s="657"/>
      <c r="F33" s="657"/>
      <c r="G33" s="657"/>
      <c r="H33" s="657"/>
      <c r="I33" s="657"/>
      <c r="J33" s="657"/>
      <c r="K33" s="657"/>
      <c r="L33" s="657"/>
      <c r="M33" s="657"/>
      <c r="N33" s="657"/>
      <c r="O33" s="657"/>
      <c r="P33" s="657"/>
      <c r="Q33" s="658"/>
      <c r="R33" s="659">
        <v>1642985</v>
      </c>
      <c r="S33" s="660"/>
      <c r="T33" s="660"/>
      <c r="U33" s="660"/>
      <c r="V33" s="660"/>
      <c r="W33" s="660"/>
      <c r="X33" s="660"/>
      <c r="Y33" s="661"/>
      <c r="Z33" s="662">
        <v>2.6</v>
      </c>
      <c r="AA33" s="662"/>
      <c r="AB33" s="662"/>
      <c r="AC33" s="662"/>
      <c r="AD33" s="663" t="s">
        <v>131</v>
      </c>
      <c r="AE33" s="663"/>
      <c r="AF33" s="663"/>
      <c r="AG33" s="663"/>
      <c r="AH33" s="663"/>
      <c r="AI33" s="663"/>
      <c r="AJ33" s="663"/>
      <c r="AK33" s="663"/>
      <c r="AL33" s="664" t="s">
        <v>131</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314</v>
      </c>
      <c r="CE33" s="675"/>
      <c r="CF33" s="675"/>
      <c r="CG33" s="675"/>
      <c r="CH33" s="675"/>
      <c r="CI33" s="675"/>
      <c r="CJ33" s="675"/>
      <c r="CK33" s="675"/>
      <c r="CL33" s="675"/>
      <c r="CM33" s="675"/>
      <c r="CN33" s="675"/>
      <c r="CO33" s="675"/>
      <c r="CP33" s="675"/>
      <c r="CQ33" s="676"/>
      <c r="CR33" s="659">
        <v>26125558</v>
      </c>
      <c r="CS33" s="695"/>
      <c r="CT33" s="695"/>
      <c r="CU33" s="695"/>
      <c r="CV33" s="695"/>
      <c r="CW33" s="695"/>
      <c r="CX33" s="695"/>
      <c r="CY33" s="696"/>
      <c r="CZ33" s="664">
        <v>41.7</v>
      </c>
      <c r="DA33" s="693"/>
      <c r="DB33" s="693"/>
      <c r="DC33" s="697"/>
      <c r="DD33" s="668">
        <v>21108787</v>
      </c>
      <c r="DE33" s="695"/>
      <c r="DF33" s="695"/>
      <c r="DG33" s="695"/>
      <c r="DH33" s="695"/>
      <c r="DI33" s="695"/>
      <c r="DJ33" s="695"/>
      <c r="DK33" s="696"/>
      <c r="DL33" s="668">
        <v>15555853</v>
      </c>
      <c r="DM33" s="695"/>
      <c r="DN33" s="695"/>
      <c r="DO33" s="695"/>
      <c r="DP33" s="695"/>
      <c r="DQ33" s="695"/>
      <c r="DR33" s="695"/>
      <c r="DS33" s="695"/>
      <c r="DT33" s="695"/>
      <c r="DU33" s="695"/>
      <c r="DV33" s="696"/>
      <c r="DW33" s="664">
        <v>43.2</v>
      </c>
      <c r="DX33" s="693"/>
      <c r="DY33" s="693"/>
      <c r="DZ33" s="693"/>
      <c r="EA33" s="693"/>
      <c r="EB33" s="693"/>
      <c r="EC33" s="694"/>
    </row>
    <row r="34" spans="2:133" ht="11.25" customHeight="1">
      <c r="B34" s="656" t="s">
        <v>315</v>
      </c>
      <c r="C34" s="657"/>
      <c r="D34" s="657"/>
      <c r="E34" s="657"/>
      <c r="F34" s="657"/>
      <c r="G34" s="657"/>
      <c r="H34" s="657"/>
      <c r="I34" s="657"/>
      <c r="J34" s="657"/>
      <c r="K34" s="657"/>
      <c r="L34" s="657"/>
      <c r="M34" s="657"/>
      <c r="N34" s="657"/>
      <c r="O34" s="657"/>
      <c r="P34" s="657"/>
      <c r="Q34" s="658"/>
      <c r="R34" s="659">
        <v>702739</v>
      </c>
      <c r="S34" s="660"/>
      <c r="T34" s="660"/>
      <c r="U34" s="660"/>
      <c r="V34" s="660"/>
      <c r="W34" s="660"/>
      <c r="X34" s="660"/>
      <c r="Y34" s="661"/>
      <c r="Z34" s="662">
        <v>1.1000000000000001</v>
      </c>
      <c r="AA34" s="662"/>
      <c r="AB34" s="662"/>
      <c r="AC34" s="662"/>
      <c r="AD34" s="663">
        <v>10502</v>
      </c>
      <c r="AE34" s="663"/>
      <c r="AF34" s="663"/>
      <c r="AG34" s="663"/>
      <c r="AH34" s="663"/>
      <c r="AI34" s="663"/>
      <c r="AJ34" s="663"/>
      <c r="AK34" s="663"/>
      <c r="AL34" s="664">
        <v>0</v>
      </c>
      <c r="AM34" s="665"/>
      <c r="AN34" s="665"/>
      <c r="AO34" s="666"/>
      <c r="AP34" s="214"/>
      <c r="AQ34" s="638" t="s">
        <v>316</v>
      </c>
      <c r="AR34" s="639"/>
      <c r="AS34" s="639"/>
      <c r="AT34" s="639"/>
      <c r="AU34" s="639"/>
      <c r="AV34" s="639"/>
      <c r="AW34" s="639"/>
      <c r="AX34" s="639"/>
      <c r="AY34" s="639"/>
      <c r="AZ34" s="639"/>
      <c r="BA34" s="639"/>
      <c r="BB34" s="639"/>
      <c r="BC34" s="639"/>
      <c r="BD34" s="639"/>
      <c r="BE34" s="639"/>
      <c r="BF34" s="640"/>
      <c r="BG34" s="638" t="s">
        <v>317</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318</v>
      </c>
      <c r="CE34" s="675"/>
      <c r="CF34" s="675"/>
      <c r="CG34" s="675"/>
      <c r="CH34" s="675"/>
      <c r="CI34" s="675"/>
      <c r="CJ34" s="675"/>
      <c r="CK34" s="675"/>
      <c r="CL34" s="675"/>
      <c r="CM34" s="675"/>
      <c r="CN34" s="675"/>
      <c r="CO34" s="675"/>
      <c r="CP34" s="675"/>
      <c r="CQ34" s="676"/>
      <c r="CR34" s="659">
        <v>9189888</v>
      </c>
      <c r="CS34" s="660"/>
      <c r="CT34" s="660"/>
      <c r="CU34" s="660"/>
      <c r="CV34" s="660"/>
      <c r="CW34" s="660"/>
      <c r="CX34" s="660"/>
      <c r="CY34" s="661"/>
      <c r="CZ34" s="664">
        <v>14.7</v>
      </c>
      <c r="DA34" s="693"/>
      <c r="DB34" s="693"/>
      <c r="DC34" s="697"/>
      <c r="DD34" s="668">
        <v>7278481</v>
      </c>
      <c r="DE34" s="660"/>
      <c r="DF34" s="660"/>
      <c r="DG34" s="660"/>
      <c r="DH34" s="660"/>
      <c r="DI34" s="660"/>
      <c r="DJ34" s="660"/>
      <c r="DK34" s="661"/>
      <c r="DL34" s="668">
        <v>6465608</v>
      </c>
      <c r="DM34" s="660"/>
      <c r="DN34" s="660"/>
      <c r="DO34" s="660"/>
      <c r="DP34" s="660"/>
      <c r="DQ34" s="660"/>
      <c r="DR34" s="660"/>
      <c r="DS34" s="660"/>
      <c r="DT34" s="660"/>
      <c r="DU34" s="660"/>
      <c r="DV34" s="661"/>
      <c r="DW34" s="664">
        <v>18</v>
      </c>
      <c r="DX34" s="693"/>
      <c r="DY34" s="693"/>
      <c r="DZ34" s="693"/>
      <c r="EA34" s="693"/>
      <c r="EB34" s="693"/>
      <c r="EC34" s="694"/>
    </row>
    <row r="35" spans="2:133" ht="11.25" customHeight="1">
      <c r="B35" s="656" t="s">
        <v>319</v>
      </c>
      <c r="C35" s="657"/>
      <c r="D35" s="657"/>
      <c r="E35" s="657"/>
      <c r="F35" s="657"/>
      <c r="G35" s="657"/>
      <c r="H35" s="657"/>
      <c r="I35" s="657"/>
      <c r="J35" s="657"/>
      <c r="K35" s="657"/>
      <c r="L35" s="657"/>
      <c r="M35" s="657"/>
      <c r="N35" s="657"/>
      <c r="O35" s="657"/>
      <c r="P35" s="657"/>
      <c r="Q35" s="658"/>
      <c r="R35" s="659">
        <v>2300328</v>
      </c>
      <c r="S35" s="660"/>
      <c r="T35" s="660"/>
      <c r="U35" s="660"/>
      <c r="V35" s="660"/>
      <c r="W35" s="660"/>
      <c r="X35" s="660"/>
      <c r="Y35" s="661"/>
      <c r="Z35" s="662">
        <v>3.6</v>
      </c>
      <c r="AA35" s="662"/>
      <c r="AB35" s="662"/>
      <c r="AC35" s="662"/>
      <c r="AD35" s="663" t="s">
        <v>131</v>
      </c>
      <c r="AE35" s="663"/>
      <c r="AF35" s="663"/>
      <c r="AG35" s="663"/>
      <c r="AH35" s="663"/>
      <c r="AI35" s="663"/>
      <c r="AJ35" s="663"/>
      <c r="AK35" s="663"/>
      <c r="AL35" s="664" t="s">
        <v>131</v>
      </c>
      <c r="AM35" s="665"/>
      <c r="AN35" s="665"/>
      <c r="AO35" s="666"/>
      <c r="AP35" s="214"/>
      <c r="AQ35" s="732" t="s">
        <v>320</v>
      </c>
      <c r="AR35" s="733"/>
      <c r="AS35" s="733"/>
      <c r="AT35" s="733"/>
      <c r="AU35" s="733"/>
      <c r="AV35" s="733"/>
      <c r="AW35" s="733"/>
      <c r="AX35" s="733"/>
      <c r="AY35" s="734"/>
      <c r="AZ35" s="648">
        <v>7873201</v>
      </c>
      <c r="BA35" s="649"/>
      <c r="BB35" s="649"/>
      <c r="BC35" s="649"/>
      <c r="BD35" s="649"/>
      <c r="BE35" s="649"/>
      <c r="BF35" s="735"/>
      <c r="BG35" s="670" t="s">
        <v>321</v>
      </c>
      <c r="BH35" s="671"/>
      <c r="BI35" s="671"/>
      <c r="BJ35" s="671"/>
      <c r="BK35" s="671"/>
      <c r="BL35" s="671"/>
      <c r="BM35" s="671"/>
      <c r="BN35" s="671"/>
      <c r="BO35" s="671"/>
      <c r="BP35" s="671"/>
      <c r="BQ35" s="671"/>
      <c r="BR35" s="671"/>
      <c r="BS35" s="671"/>
      <c r="BT35" s="671"/>
      <c r="BU35" s="672"/>
      <c r="BV35" s="648">
        <v>362148</v>
      </c>
      <c r="BW35" s="649"/>
      <c r="BX35" s="649"/>
      <c r="BY35" s="649"/>
      <c r="BZ35" s="649"/>
      <c r="CA35" s="649"/>
      <c r="CB35" s="735"/>
      <c r="CD35" s="674" t="s">
        <v>322</v>
      </c>
      <c r="CE35" s="675"/>
      <c r="CF35" s="675"/>
      <c r="CG35" s="675"/>
      <c r="CH35" s="675"/>
      <c r="CI35" s="675"/>
      <c r="CJ35" s="675"/>
      <c r="CK35" s="675"/>
      <c r="CL35" s="675"/>
      <c r="CM35" s="675"/>
      <c r="CN35" s="675"/>
      <c r="CO35" s="675"/>
      <c r="CP35" s="675"/>
      <c r="CQ35" s="676"/>
      <c r="CR35" s="659">
        <v>206227</v>
      </c>
      <c r="CS35" s="695"/>
      <c r="CT35" s="695"/>
      <c r="CU35" s="695"/>
      <c r="CV35" s="695"/>
      <c r="CW35" s="695"/>
      <c r="CX35" s="695"/>
      <c r="CY35" s="696"/>
      <c r="CZ35" s="664">
        <v>0.3</v>
      </c>
      <c r="DA35" s="693"/>
      <c r="DB35" s="693"/>
      <c r="DC35" s="697"/>
      <c r="DD35" s="668">
        <v>202910</v>
      </c>
      <c r="DE35" s="695"/>
      <c r="DF35" s="695"/>
      <c r="DG35" s="695"/>
      <c r="DH35" s="695"/>
      <c r="DI35" s="695"/>
      <c r="DJ35" s="695"/>
      <c r="DK35" s="696"/>
      <c r="DL35" s="668">
        <v>202910</v>
      </c>
      <c r="DM35" s="695"/>
      <c r="DN35" s="695"/>
      <c r="DO35" s="695"/>
      <c r="DP35" s="695"/>
      <c r="DQ35" s="695"/>
      <c r="DR35" s="695"/>
      <c r="DS35" s="695"/>
      <c r="DT35" s="695"/>
      <c r="DU35" s="695"/>
      <c r="DV35" s="696"/>
      <c r="DW35" s="664">
        <v>0.6</v>
      </c>
      <c r="DX35" s="693"/>
      <c r="DY35" s="693"/>
      <c r="DZ35" s="693"/>
      <c r="EA35" s="693"/>
      <c r="EB35" s="693"/>
      <c r="EC35" s="694"/>
    </row>
    <row r="36" spans="2:133" ht="11.25" customHeight="1">
      <c r="B36" s="656" t="s">
        <v>323</v>
      </c>
      <c r="C36" s="657"/>
      <c r="D36" s="657"/>
      <c r="E36" s="657"/>
      <c r="F36" s="657"/>
      <c r="G36" s="657"/>
      <c r="H36" s="657"/>
      <c r="I36" s="657"/>
      <c r="J36" s="657"/>
      <c r="K36" s="657"/>
      <c r="L36" s="657"/>
      <c r="M36" s="657"/>
      <c r="N36" s="657"/>
      <c r="O36" s="657"/>
      <c r="P36" s="657"/>
      <c r="Q36" s="658"/>
      <c r="R36" s="659" t="s">
        <v>234</v>
      </c>
      <c r="S36" s="660"/>
      <c r="T36" s="660"/>
      <c r="U36" s="660"/>
      <c r="V36" s="660"/>
      <c r="W36" s="660"/>
      <c r="X36" s="660"/>
      <c r="Y36" s="661"/>
      <c r="Z36" s="662" t="s">
        <v>131</v>
      </c>
      <c r="AA36" s="662"/>
      <c r="AB36" s="662"/>
      <c r="AC36" s="662"/>
      <c r="AD36" s="663" t="s">
        <v>131</v>
      </c>
      <c r="AE36" s="663"/>
      <c r="AF36" s="663"/>
      <c r="AG36" s="663"/>
      <c r="AH36" s="663"/>
      <c r="AI36" s="663"/>
      <c r="AJ36" s="663"/>
      <c r="AK36" s="663"/>
      <c r="AL36" s="664" t="s">
        <v>234</v>
      </c>
      <c r="AM36" s="665"/>
      <c r="AN36" s="665"/>
      <c r="AO36" s="666"/>
      <c r="AQ36" s="736" t="s">
        <v>324</v>
      </c>
      <c r="AR36" s="737"/>
      <c r="AS36" s="737"/>
      <c r="AT36" s="737"/>
      <c r="AU36" s="737"/>
      <c r="AV36" s="737"/>
      <c r="AW36" s="737"/>
      <c r="AX36" s="737"/>
      <c r="AY36" s="738"/>
      <c r="AZ36" s="659">
        <v>1206000</v>
      </c>
      <c r="BA36" s="660"/>
      <c r="BB36" s="660"/>
      <c r="BC36" s="660"/>
      <c r="BD36" s="695"/>
      <c r="BE36" s="695"/>
      <c r="BF36" s="718"/>
      <c r="BG36" s="674" t="s">
        <v>325</v>
      </c>
      <c r="BH36" s="675"/>
      <c r="BI36" s="675"/>
      <c r="BJ36" s="675"/>
      <c r="BK36" s="675"/>
      <c r="BL36" s="675"/>
      <c r="BM36" s="675"/>
      <c r="BN36" s="675"/>
      <c r="BO36" s="675"/>
      <c r="BP36" s="675"/>
      <c r="BQ36" s="675"/>
      <c r="BR36" s="675"/>
      <c r="BS36" s="675"/>
      <c r="BT36" s="675"/>
      <c r="BU36" s="676"/>
      <c r="BV36" s="659">
        <v>-1398647</v>
      </c>
      <c r="BW36" s="660"/>
      <c r="BX36" s="660"/>
      <c r="BY36" s="660"/>
      <c r="BZ36" s="660"/>
      <c r="CA36" s="660"/>
      <c r="CB36" s="669"/>
      <c r="CD36" s="674" t="s">
        <v>326</v>
      </c>
      <c r="CE36" s="675"/>
      <c r="CF36" s="675"/>
      <c r="CG36" s="675"/>
      <c r="CH36" s="675"/>
      <c r="CI36" s="675"/>
      <c r="CJ36" s="675"/>
      <c r="CK36" s="675"/>
      <c r="CL36" s="675"/>
      <c r="CM36" s="675"/>
      <c r="CN36" s="675"/>
      <c r="CO36" s="675"/>
      <c r="CP36" s="675"/>
      <c r="CQ36" s="676"/>
      <c r="CR36" s="659">
        <v>7342811</v>
      </c>
      <c r="CS36" s="660"/>
      <c r="CT36" s="660"/>
      <c r="CU36" s="660"/>
      <c r="CV36" s="660"/>
      <c r="CW36" s="660"/>
      <c r="CX36" s="660"/>
      <c r="CY36" s="661"/>
      <c r="CZ36" s="664">
        <v>11.7</v>
      </c>
      <c r="DA36" s="693"/>
      <c r="DB36" s="693"/>
      <c r="DC36" s="697"/>
      <c r="DD36" s="668">
        <v>5179599</v>
      </c>
      <c r="DE36" s="660"/>
      <c r="DF36" s="660"/>
      <c r="DG36" s="660"/>
      <c r="DH36" s="660"/>
      <c r="DI36" s="660"/>
      <c r="DJ36" s="660"/>
      <c r="DK36" s="661"/>
      <c r="DL36" s="668">
        <v>4360059</v>
      </c>
      <c r="DM36" s="660"/>
      <c r="DN36" s="660"/>
      <c r="DO36" s="660"/>
      <c r="DP36" s="660"/>
      <c r="DQ36" s="660"/>
      <c r="DR36" s="660"/>
      <c r="DS36" s="660"/>
      <c r="DT36" s="660"/>
      <c r="DU36" s="660"/>
      <c r="DV36" s="661"/>
      <c r="DW36" s="664">
        <v>12.1</v>
      </c>
      <c r="DX36" s="693"/>
      <c r="DY36" s="693"/>
      <c r="DZ36" s="693"/>
      <c r="EA36" s="693"/>
      <c r="EB36" s="693"/>
      <c r="EC36" s="694"/>
    </row>
    <row r="37" spans="2:133" ht="11.25" customHeight="1">
      <c r="B37" s="656" t="s">
        <v>327</v>
      </c>
      <c r="C37" s="657"/>
      <c r="D37" s="657"/>
      <c r="E37" s="657"/>
      <c r="F37" s="657"/>
      <c r="G37" s="657"/>
      <c r="H37" s="657"/>
      <c r="I37" s="657"/>
      <c r="J37" s="657"/>
      <c r="K37" s="657"/>
      <c r="L37" s="657"/>
      <c r="M37" s="657"/>
      <c r="N37" s="657"/>
      <c r="O37" s="657"/>
      <c r="P37" s="657"/>
      <c r="Q37" s="658"/>
      <c r="R37" s="659">
        <v>1349428</v>
      </c>
      <c r="S37" s="660"/>
      <c r="T37" s="660"/>
      <c r="U37" s="660"/>
      <c r="V37" s="660"/>
      <c r="W37" s="660"/>
      <c r="X37" s="660"/>
      <c r="Y37" s="661"/>
      <c r="Z37" s="662">
        <v>2.1</v>
      </c>
      <c r="AA37" s="662"/>
      <c r="AB37" s="662"/>
      <c r="AC37" s="662"/>
      <c r="AD37" s="663" t="s">
        <v>234</v>
      </c>
      <c r="AE37" s="663"/>
      <c r="AF37" s="663"/>
      <c r="AG37" s="663"/>
      <c r="AH37" s="663"/>
      <c r="AI37" s="663"/>
      <c r="AJ37" s="663"/>
      <c r="AK37" s="663"/>
      <c r="AL37" s="664" t="s">
        <v>131</v>
      </c>
      <c r="AM37" s="665"/>
      <c r="AN37" s="665"/>
      <c r="AO37" s="666"/>
      <c r="AQ37" s="736" t="s">
        <v>328</v>
      </c>
      <c r="AR37" s="737"/>
      <c r="AS37" s="737"/>
      <c r="AT37" s="737"/>
      <c r="AU37" s="737"/>
      <c r="AV37" s="737"/>
      <c r="AW37" s="737"/>
      <c r="AX37" s="737"/>
      <c r="AY37" s="738"/>
      <c r="AZ37" s="659">
        <v>545936</v>
      </c>
      <c r="BA37" s="660"/>
      <c r="BB37" s="660"/>
      <c r="BC37" s="660"/>
      <c r="BD37" s="695"/>
      <c r="BE37" s="695"/>
      <c r="BF37" s="718"/>
      <c r="BG37" s="674" t="s">
        <v>329</v>
      </c>
      <c r="BH37" s="675"/>
      <c r="BI37" s="675"/>
      <c r="BJ37" s="675"/>
      <c r="BK37" s="675"/>
      <c r="BL37" s="675"/>
      <c r="BM37" s="675"/>
      <c r="BN37" s="675"/>
      <c r="BO37" s="675"/>
      <c r="BP37" s="675"/>
      <c r="BQ37" s="675"/>
      <c r="BR37" s="675"/>
      <c r="BS37" s="675"/>
      <c r="BT37" s="675"/>
      <c r="BU37" s="676"/>
      <c r="BV37" s="659">
        <v>26491</v>
      </c>
      <c r="BW37" s="660"/>
      <c r="BX37" s="660"/>
      <c r="BY37" s="660"/>
      <c r="BZ37" s="660"/>
      <c r="CA37" s="660"/>
      <c r="CB37" s="669"/>
      <c r="CD37" s="674" t="s">
        <v>330</v>
      </c>
      <c r="CE37" s="675"/>
      <c r="CF37" s="675"/>
      <c r="CG37" s="675"/>
      <c r="CH37" s="675"/>
      <c r="CI37" s="675"/>
      <c r="CJ37" s="675"/>
      <c r="CK37" s="675"/>
      <c r="CL37" s="675"/>
      <c r="CM37" s="675"/>
      <c r="CN37" s="675"/>
      <c r="CO37" s="675"/>
      <c r="CP37" s="675"/>
      <c r="CQ37" s="676"/>
      <c r="CR37" s="659">
        <v>1509543</v>
      </c>
      <c r="CS37" s="695"/>
      <c r="CT37" s="695"/>
      <c r="CU37" s="695"/>
      <c r="CV37" s="695"/>
      <c r="CW37" s="695"/>
      <c r="CX37" s="695"/>
      <c r="CY37" s="696"/>
      <c r="CZ37" s="664">
        <v>2.4</v>
      </c>
      <c r="DA37" s="693"/>
      <c r="DB37" s="693"/>
      <c r="DC37" s="697"/>
      <c r="DD37" s="668">
        <v>1336063</v>
      </c>
      <c r="DE37" s="695"/>
      <c r="DF37" s="695"/>
      <c r="DG37" s="695"/>
      <c r="DH37" s="695"/>
      <c r="DI37" s="695"/>
      <c r="DJ37" s="695"/>
      <c r="DK37" s="696"/>
      <c r="DL37" s="668">
        <v>1100764</v>
      </c>
      <c r="DM37" s="695"/>
      <c r="DN37" s="695"/>
      <c r="DO37" s="695"/>
      <c r="DP37" s="695"/>
      <c r="DQ37" s="695"/>
      <c r="DR37" s="695"/>
      <c r="DS37" s="695"/>
      <c r="DT37" s="695"/>
      <c r="DU37" s="695"/>
      <c r="DV37" s="696"/>
      <c r="DW37" s="664">
        <v>3.1</v>
      </c>
      <c r="DX37" s="693"/>
      <c r="DY37" s="693"/>
      <c r="DZ37" s="693"/>
      <c r="EA37" s="693"/>
      <c r="EB37" s="693"/>
      <c r="EC37" s="694"/>
    </row>
    <row r="38" spans="2:133" ht="11.25" customHeight="1">
      <c r="B38" s="704" t="s">
        <v>331</v>
      </c>
      <c r="C38" s="705"/>
      <c r="D38" s="705"/>
      <c r="E38" s="705"/>
      <c r="F38" s="705"/>
      <c r="G38" s="705"/>
      <c r="H38" s="705"/>
      <c r="I38" s="705"/>
      <c r="J38" s="705"/>
      <c r="K38" s="705"/>
      <c r="L38" s="705"/>
      <c r="M38" s="705"/>
      <c r="N38" s="705"/>
      <c r="O38" s="705"/>
      <c r="P38" s="705"/>
      <c r="Q38" s="706"/>
      <c r="R38" s="739">
        <v>64142787</v>
      </c>
      <c r="S38" s="740"/>
      <c r="T38" s="740"/>
      <c r="U38" s="740"/>
      <c r="V38" s="740"/>
      <c r="W38" s="740"/>
      <c r="X38" s="740"/>
      <c r="Y38" s="741"/>
      <c r="Z38" s="742">
        <v>100</v>
      </c>
      <c r="AA38" s="742"/>
      <c r="AB38" s="742"/>
      <c r="AC38" s="742"/>
      <c r="AD38" s="743">
        <v>34655832</v>
      </c>
      <c r="AE38" s="743"/>
      <c r="AF38" s="743"/>
      <c r="AG38" s="743"/>
      <c r="AH38" s="743"/>
      <c r="AI38" s="743"/>
      <c r="AJ38" s="743"/>
      <c r="AK38" s="743"/>
      <c r="AL38" s="744">
        <v>100</v>
      </c>
      <c r="AM38" s="730"/>
      <c r="AN38" s="730"/>
      <c r="AO38" s="745"/>
      <c r="AQ38" s="736" t="s">
        <v>332</v>
      </c>
      <c r="AR38" s="737"/>
      <c r="AS38" s="737"/>
      <c r="AT38" s="737"/>
      <c r="AU38" s="737"/>
      <c r="AV38" s="737"/>
      <c r="AW38" s="737"/>
      <c r="AX38" s="737"/>
      <c r="AY38" s="738"/>
      <c r="AZ38" s="659" t="s">
        <v>234</v>
      </c>
      <c r="BA38" s="660"/>
      <c r="BB38" s="660"/>
      <c r="BC38" s="660"/>
      <c r="BD38" s="695"/>
      <c r="BE38" s="695"/>
      <c r="BF38" s="718"/>
      <c r="BG38" s="674" t="s">
        <v>333</v>
      </c>
      <c r="BH38" s="675"/>
      <c r="BI38" s="675"/>
      <c r="BJ38" s="675"/>
      <c r="BK38" s="675"/>
      <c r="BL38" s="675"/>
      <c r="BM38" s="675"/>
      <c r="BN38" s="675"/>
      <c r="BO38" s="675"/>
      <c r="BP38" s="675"/>
      <c r="BQ38" s="675"/>
      <c r="BR38" s="675"/>
      <c r="BS38" s="675"/>
      <c r="BT38" s="675"/>
      <c r="BU38" s="676"/>
      <c r="BV38" s="659">
        <v>40377</v>
      </c>
      <c r="BW38" s="660"/>
      <c r="BX38" s="660"/>
      <c r="BY38" s="660"/>
      <c r="BZ38" s="660"/>
      <c r="CA38" s="660"/>
      <c r="CB38" s="669"/>
      <c r="CD38" s="674" t="s">
        <v>334</v>
      </c>
      <c r="CE38" s="675"/>
      <c r="CF38" s="675"/>
      <c r="CG38" s="675"/>
      <c r="CH38" s="675"/>
      <c r="CI38" s="675"/>
      <c r="CJ38" s="675"/>
      <c r="CK38" s="675"/>
      <c r="CL38" s="675"/>
      <c r="CM38" s="675"/>
      <c r="CN38" s="675"/>
      <c r="CO38" s="675"/>
      <c r="CP38" s="675"/>
      <c r="CQ38" s="676"/>
      <c r="CR38" s="659">
        <v>7327265</v>
      </c>
      <c r="CS38" s="660"/>
      <c r="CT38" s="660"/>
      <c r="CU38" s="660"/>
      <c r="CV38" s="660"/>
      <c r="CW38" s="660"/>
      <c r="CX38" s="660"/>
      <c r="CY38" s="661"/>
      <c r="CZ38" s="664">
        <v>11.7</v>
      </c>
      <c r="DA38" s="693"/>
      <c r="DB38" s="693"/>
      <c r="DC38" s="697"/>
      <c r="DD38" s="668">
        <v>6564006</v>
      </c>
      <c r="DE38" s="660"/>
      <c r="DF38" s="660"/>
      <c r="DG38" s="660"/>
      <c r="DH38" s="660"/>
      <c r="DI38" s="660"/>
      <c r="DJ38" s="660"/>
      <c r="DK38" s="661"/>
      <c r="DL38" s="668">
        <v>4527276</v>
      </c>
      <c r="DM38" s="660"/>
      <c r="DN38" s="660"/>
      <c r="DO38" s="660"/>
      <c r="DP38" s="660"/>
      <c r="DQ38" s="660"/>
      <c r="DR38" s="660"/>
      <c r="DS38" s="660"/>
      <c r="DT38" s="660"/>
      <c r="DU38" s="660"/>
      <c r="DV38" s="661"/>
      <c r="DW38" s="664">
        <v>12.6</v>
      </c>
      <c r="DX38" s="693"/>
      <c r="DY38" s="693"/>
      <c r="DZ38" s="693"/>
      <c r="EA38" s="693"/>
      <c r="EB38" s="693"/>
      <c r="EC38" s="694"/>
    </row>
    <row r="39" spans="2:133" ht="11.25" customHeight="1">
      <c r="AQ39" s="736" t="s">
        <v>335</v>
      </c>
      <c r="AR39" s="737"/>
      <c r="AS39" s="737"/>
      <c r="AT39" s="737"/>
      <c r="AU39" s="737"/>
      <c r="AV39" s="737"/>
      <c r="AW39" s="737"/>
      <c r="AX39" s="737"/>
      <c r="AY39" s="738"/>
      <c r="AZ39" s="659" t="s">
        <v>131</v>
      </c>
      <c r="BA39" s="660"/>
      <c r="BB39" s="660"/>
      <c r="BC39" s="660"/>
      <c r="BD39" s="695"/>
      <c r="BE39" s="695"/>
      <c r="BF39" s="718"/>
      <c r="BG39" s="750" t="s">
        <v>336</v>
      </c>
      <c r="BH39" s="751"/>
      <c r="BI39" s="751"/>
      <c r="BJ39" s="751"/>
      <c r="BK39" s="751"/>
      <c r="BL39" s="215"/>
      <c r="BM39" s="675" t="s">
        <v>337</v>
      </c>
      <c r="BN39" s="675"/>
      <c r="BO39" s="675"/>
      <c r="BP39" s="675"/>
      <c r="BQ39" s="675"/>
      <c r="BR39" s="675"/>
      <c r="BS39" s="675"/>
      <c r="BT39" s="675"/>
      <c r="BU39" s="676"/>
      <c r="BV39" s="659">
        <v>88</v>
      </c>
      <c r="BW39" s="660"/>
      <c r="BX39" s="660"/>
      <c r="BY39" s="660"/>
      <c r="BZ39" s="660"/>
      <c r="CA39" s="660"/>
      <c r="CB39" s="669"/>
      <c r="CD39" s="674" t="s">
        <v>338</v>
      </c>
      <c r="CE39" s="675"/>
      <c r="CF39" s="675"/>
      <c r="CG39" s="675"/>
      <c r="CH39" s="675"/>
      <c r="CI39" s="675"/>
      <c r="CJ39" s="675"/>
      <c r="CK39" s="675"/>
      <c r="CL39" s="675"/>
      <c r="CM39" s="675"/>
      <c r="CN39" s="675"/>
      <c r="CO39" s="675"/>
      <c r="CP39" s="675"/>
      <c r="CQ39" s="676"/>
      <c r="CR39" s="659">
        <v>2059367</v>
      </c>
      <c r="CS39" s="695"/>
      <c r="CT39" s="695"/>
      <c r="CU39" s="695"/>
      <c r="CV39" s="695"/>
      <c r="CW39" s="695"/>
      <c r="CX39" s="695"/>
      <c r="CY39" s="696"/>
      <c r="CZ39" s="664">
        <v>3.3</v>
      </c>
      <c r="DA39" s="693"/>
      <c r="DB39" s="693"/>
      <c r="DC39" s="697"/>
      <c r="DD39" s="668">
        <v>1883791</v>
      </c>
      <c r="DE39" s="695"/>
      <c r="DF39" s="695"/>
      <c r="DG39" s="695"/>
      <c r="DH39" s="695"/>
      <c r="DI39" s="695"/>
      <c r="DJ39" s="695"/>
      <c r="DK39" s="696"/>
      <c r="DL39" s="668" t="s">
        <v>234</v>
      </c>
      <c r="DM39" s="695"/>
      <c r="DN39" s="695"/>
      <c r="DO39" s="695"/>
      <c r="DP39" s="695"/>
      <c r="DQ39" s="695"/>
      <c r="DR39" s="695"/>
      <c r="DS39" s="695"/>
      <c r="DT39" s="695"/>
      <c r="DU39" s="695"/>
      <c r="DV39" s="696"/>
      <c r="DW39" s="664" t="s">
        <v>131</v>
      </c>
      <c r="DX39" s="693"/>
      <c r="DY39" s="693"/>
      <c r="DZ39" s="693"/>
      <c r="EA39" s="693"/>
      <c r="EB39" s="693"/>
      <c r="EC39" s="694"/>
    </row>
    <row r="40" spans="2:133" ht="11.25" customHeight="1">
      <c r="AQ40" s="736" t="s">
        <v>339</v>
      </c>
      <c r="AR40" s="737"/>
      <c r="AS40" s="737"/>
      <c r="AT40" s="737"/>
      <c r="AU40" s="737"/>
      <c r="AV40" s="737"/>
      <c r="AW40" s="737"/>
      <c r="AX40" s="737"/>
      <c r="AY40" s="738"/>
      <c r="AZ40" s="659">
        <v>2450000</v>
      </c>
      <c r="BA40" s="660"/>
      <c r="BB40" s="660"/>
      <c r="BC40" s="660"/>
      <c r="BD40" s="695"/>
      <c r="BE40" s="695"/>
      <c r="BF40" s="718"/>
      <c r="BG40" s="750"/>
      <c r="BH40" s="751"/>
      <c r="BI40" s="751"/>
      <c r="BJ40" s="751"/>
      <c r="BK40" s="751"/>
      <c r="BL40" s="215"/>
      <c r="BM40" s="675" t="s">
        <v>340</v>
      </c>
      <c r="BN40" s="675"/>
      <c r="BO40" s="675"/>
      <c r="BP40" s="675"/>
      <c r="BQ40" s="675"/>
      <c r="BR40" s="675"/>
      <c r="BS40" s="675"/>
      <c r="BT40" s="675"/>
      <c r="BU40" s="676"/>
      <c r="BV40" s="659">
        <v>100</v>
      </c>
      <c r="BW40" s="660"/>
      <c r="BX40" s="660"/>
      <c r="BY40" s="660"/>
      <c r="BZ40" s="660"/>
      <c r="CA40" s="660"/>
      <c r="CB40" s="669"/>
      <c r="CD40" s="674" t="s">
        <v>341</v>
      </c>
      <c r="CE40" s="675"/>
      <c r="CF40" s="675"/>
      <c r="CG40" s="675"/>
      <c r="CH40" s="675"/>
      <c r="CI40" s="675"/>
      <c r="CJ40" s="675"/>
      <c r="CK40" s="675"/>
      <c r="CL40" s="675"/>
      <c r="CM40" s="675"/>
      <c r="CN40" s="675"/>
      <c r="CO40" s="675"/>
      <c r="CP40" s="675"/>
      <c r="CQ40" s="676"/>
      <c r="CR40" s="659" t="s">
        <v>234</v>
      </c>
      <c r="CS40" s="660"/>
      <c r="CT40" s="660"/>
      <c r="CU40" s="660"/>
      <c r="CV40" s="660"/>
      <c r="CW40" s="660"/>
      <c r="CX40" s="660"/>
      <c r="CY40" s="661"/>
      <c r="CZ40" s="664" t="s">
        <v>234</v>
      </c>
      <c r="DA40" s="693"/>
      <c r="DB40" s="693"/>
      <c r="DC40" s="697"/>
      <c r="DD40" s="668" t="s">
        <v>131</v>
      </c>
      <c r="DE40" s="660"/>
      <c r="DF40" s="660"/>
      <c r="DG40" s="660"/>
      <c r="DH40" s="660"/>
      <c r="DI40" s="660"/>
      <c r="DJ40" s="660"/>
      <c r="DK40" s="661"/>
      <c r="DL40" s="668" t="s">
        <v>234</v>
      </c>
      <c r="DM40" s="660"/>
      <c r="DN40" s="660"/>
      <c r="DO40" s="660"/>
      <c r="DP40" s="660"/>
      <c r="DQ40" s="660"/>
      <c r="DR40" s="660"/>
      <c r="DS40" s="660"/>
      <c r="DT40" s="660"/>
      <c r="DU40" s="660"/>
      <c r="DV40" s="661"/>
      <c r="DW40" s="664" t="s">
        <v>131</v>
      </c>
      <c r="DX40" s="693"/>
      <c r="DY40" s="693"/>
      <c r="DZ40" s="693"/>
      <c r="EA40" s="693"/>
      <c r="EB40" s="693"/>
      <c r="EC40" s="694"/>
    </row>
    <row r="41" spans="2:133" ht="11.25" customHeight="1">
      <c r="AQ41" s="746" t="s">
        <v>342</v>
      </c>
      <c r="AR41" s="747"/>
      <c r="AS41" s="747"/>
      <c r="AT41" s="747"/>
      <c r="AU41" s="747"/>
      <c r="AV41" s="747"/>
      <c r="AW41" s="747"/>
      <c r="AX41" s="747"/>
      <c r="AY41" s="748"/>
      <c r="AZ41" s="739">
        <v>3671265</v>
      </c>
      <c r="BA41" s="740"/>
      <c r="BB41" s="740"/>
      <c r="BC41" s="740"/>
      <c r="BD41" s="729"/>
      <c r="BE41" s="729"/>
      <c r="BF41" s="731"/>
      <c r="BG41" s="752"/>
      <c r="BH41" s="753"/>
      <c r="BI41" s="753"/>
      <c r="BJ41" s="753"/>
      <c r="BK41" s="753"/>
      <c r="BL41" s="216"/>
      <c r="BM41" s="684" t="s">
        <v>343</v>
      </c>
      <c r="BN41" s="684"/>
      <c r="BO41" s="684"/>
      <c r="BP41" s="684"/>
      <c r="BQ41" s="684"/>
      <c r="BR41" s="684"/>
      <c r="BS41" s="684"/>
      <c r="BT41" s="684"/>
      <c r="BU41" s="685"/>
      <c r="BV41" s="739">
        <v>273</v>
      </c>
      <c r="BW41" s="740"/>
      <c r="BX41" s="740"/>
      <c r="BY41" s="740"/>
      <c r="BZ41" s="740"/>
      <c r="CA41" s="740"/>
      <c r="CB41" s="749"/>
      <c r="CD41" s="674" t="s">
        <v>344</v>
      </c>
      <c r="CE41" s="675"/>
      <c r="CF41" s="675"/>
      <c r="CG41" s="675"/>
      <c r="CH41" s="675"/>
      <c r="CI41" s="675"/>
      <c r="CJ41" s="675"/>
      <c r="CK41" s="675"/>
      <c r="CL41" s="675"/>
      <c r="CM41" s="675"/>
      <c r="CN41" s="675"/>
      <c r="CO41" s="675"/>
      <c r="CP41" s="675"/>
      <c r="CQ41" s="676"/>
      <c r="CR41" s="659" t="s">
        <v>131</v>
      </c>
      <c r="CS41" s="695"/>
      <c r="CT41" s="695"/>
      <c r="CU41" s="695"/>
      <c r="CV41" s="695"/>
      <c r="CW41" s="695"/>
      <c r="CX41" s="695"/>
      <c r="CY41" s="696"/>
      <c r="CZ41" s="664" t="s">
        <v>234</v>
      </c>
      <c r="DA41" s="693"/>
      <c r="DB41" s="693"/>
      <c r="DC41" s="697"/>
      <c r="DD41" s="668" t="s">
        <v>131</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346</v>
      </c>
      <c r="CE42" s="657"/>
      <c r="CF42" s="657"/>
      <c r="CG42" s="657"/>
      <c r="CH42" s="657"/>
      <c r="CI42" s="657"/>
      <c r="CJ42" s="657"/>
      <c r="CK42" s="657"/>
      <c r="CL42" s="657"/>
      <c r="CM42" s="657"/>
      <c r="CN42" s="657"/>
      <c r="CO42" s="657"/>
      <c r="CP42" s="657"/>
      <c r="CQ42" s="658"/>
      <c r="CR42" s="659">
        <v>2622242</v>
      </c>
      <c r="CS42" s="660"/>
      <c r="CT42" s="660"/>
      <c r="CU42" s="660"/>
      <c r="CV42" s="660"/>
      <c r="CW42" s="660"/>
      <c r="CX42" s="660"/>
      <c r="CY42" s="661"/>
      <c r="CZ42" s="664">
        <v>4.2</v>
      </c>
      <c r="DA42" s="665"/>
      <c r="DB42" s="665"/>
      <c r="DC42" s="760"/>
      <c r="DD42" s="668">
        <v>952705</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348</v>
      </c>
      <c r="CE43" s="657"/>
      <c r="CF43" s="657"/>
      <c r="CG43" s="657"/>
      <c r="CH43" s="657"/>
      <c r="CI43" s="657"/>
      <c r="CJ43" s="657"/>
      <c r="CK43" s="657"/>
      <c r="CL43" s="657"/>
      <c r="CM43" s="657"/>
      <c r="CN43" s="657"/>
      <c r="CO43" s="657"/>
      <c r="CP43" s="657"/>
      <c r="CQ43" s="658"/>
      <c r="CR43" s="659">
        <v>86741</v>
      </c>
      <c r="CS43" s="695"/>
      <c r="CT43" s="695"/>
      <c r="CU43" s="695"/>
      <c r="CV43" s="695"/>
      <c r="CW43" s="695"/>
      <c r="CX43" s="695"/>
      <c r="CY43" s="696"/>
      <c r="CZ43" s="664">
        <v>0.1</v>
      </c>
      <c r="DA43" s="693"/>
      <c r="DB43" s="693"/>
      <c r="DC43" s="697"/>
      <c r="DD43" s="668">
        <v>86741</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349</v>
      </c>
      <c r="CD44" s="771" t="s">
        <v>301</v>
      </c>
      <c r="CE44" s="772"/>
      <c r="CF44" s="656" t="s">
        <v>350</v>
      </c>
      <c r="CG44" s="657"/>
      <c r="CH44" s="657"/>
      <c r="CI44" s="657"/>
      <c r="CJ44" s="657"/>
      <c r="CK44" s="657"/>
      <c r="CL44" s="657"/>
      <c r="CM44" s="657"/>
      <c r="CN44" s="657"/>
      <c r="CO44" s="657"/>
      <c r="CP44" s="657"/>
      <c r="CQ44" s="658"/>
      <c r="CR44" s="659">
        <v>2598904</v>
      </c>
      <c r="CS44" s="660"/>
      <c r="CT44" s="660"/>
      <c r="CU44" s="660"/>
      <c r="CV44" s="660"/>
      <c r="CW44" s="660"/>
      <c r="CX44" s="660"/>
      <c r="CY44" s="661"/>
      <c r="CZ44" s="664">
        <v>4.2</v>
      </c>
      <c r="DA44" s="665"/>
      <c r="DB44" s="665"/>
      <c r="DC44" s="760"/>
      <c r="DD44" s="668">
        <v>929367</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351</v>
      </c>
      <c r="CG45" s="657"/>
      <c r="CH45" s="657"/>
      <c r="CI45" s="657"/>
      <c r="CJ45" s="657"/>
      <c r="CK45" s="657"/>
      <c r="CL45" s="657"/>
      <c r="CM45" s="657"/>
      <c r="CN45" s="657"/>
      <c r="CO45" s="657"/>
      <c r="CP45" s="657"/>
      <c r="CQ45" s="658"/>
      <c r="CR45" s="659">
        <v>444454</v>
      </c>
      <c r="CS45" s="695"/>
      <c r="CT45" s="695"/>
      <c r="CU45" s="695"/>
      <c r="CV45" s="695"/>
      <c r="CW45" s="695"/>
      <c r="CX45" s="695"/>
      <c r="CY45" s="696"/>
      <c r="CZ45" s="664">
        <v>0.7</v>
      </c>
      <c r="DA45" s="693"/>
      <c r="DB45" s="693"/>
      <c r="DC45" s="697"/>
      <c r="DD45" s="668">
        <v>34689</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352</v>
      </c>
      <c r="CG46" s="657"/>
      <c r="CH46" s="657"/>
      <c r="CI46" s="657"/>
      <c r="CJ46" s="657"/>
      <c r="CK46" s="657"/>
      <c r="CL46" s="657"/>
      <c r="CM46" s="657"/>
      <c r="CN46" s="657"/>
      <c r="CO46" s="657"/>
      <c r="CP46" s="657"/>
      <c r="CQ46" s="658"/>
      <c r="CR46" s="659">
        <v>2154450</v>
      </c>
      <c r="CS46" s="660"/>
      <c r="CT46" s="660"/>
      <c r="CU46" s="660"/>
      <c r="CV46" s="660"/>
      <c r="CW46" s="660"/>
      <c r="CX46" s="660"/>
      <c r="CY46" s="661"/>
      <c r="CZ46" s="664">
        <v>3.4</v>
      </c>
      <c r="DA46" s="665"/>
      <c r="DB46" s="665"/>
      <c r="DC46" s="760"/>
      <c r="DD46" s="668">
        <v>894678</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353</v>
      </c>
      <c r="CG47" s="657"/>
      <c r="CH47" s="657"/>
      <c r="CI47" s="657"/>
      <c r="CJ47" s="657"/>
      <c r="CK47" s="657"/>
      <c r="CL47" s="657"/>
      <c r="CM47" s="657"/>
      <c r="CN47" s="657"/>
      <c r="CO47" s="657"/>
      <c r="CP47" s="657"/>
      <c r="CQ47" s="658"/>
      <c r="CR47" s="659">
        <v>23338</v>
      </c>
      <c r="CS47" s="695"/>
      <c r="CT47" s="695"/>
      <c r="CU47" s="695"/>
      <c r="CV47" s="695"/>
      <c r="CW47" s="695"/>
      <c r="CX47" s="695"/>
      <c r="CY47" s="696"/>
      <c r="CZ47" s="664">
        <v>0</v>
      </c>
      <c r="DA47" s="693"/>
      <c r="DB47" s="693"/>
      <c r="DC47" s="697"/>
      <c r="DD47" s="668">
        <v>23338</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354</v>
      </c>
      <c r="CG48" s="657"/>
      <c r="CH48" s="657"/>
      <c r="CI48" s="657"/>
      <c r="CJ48" s="657"/>
      <c r="CK48" s="657"/>
      <c r="CL48" s="657"/>
      <c r="CM48" s="657"/>
      <c r="CN48" s="657"/>
      <c r="CO48" s="657"/>
      <c r="CP48" s="657"/>
      <c r="CQ48" s="658"/>
      <c r="CR48" s="659" t="s">
        <v>131</v>
      </c>
      <c r="CS48" s="660"/>
      <c r="CT48" s="660"/>
      <c r="CU48" s="660"/>
      <c r="CV48" s="660"/>
      <c r="CW48" s="660"/>
      <c r="CX48" s="660"/>
      <c r="CY48" s="661"/>
      <c r="CZ48" s="664" t="s">
        <v>234</v>
      </c>
      <c r="DA48" s="665"/>
      <c r="DB48" s="665"/>
      <c r="DC48" s="760"/>
      <c r="DD48" s="668" t="s">
        <v>234</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355</v>
      </c>
      <c r="CE49" s="705"/>
      <c r="CF49" s="705"/>
      <c r="CG49" s="705"/>
      <c r="CH49" s="705"/>
      <c r="CI49" s="705"/>
      <c r="CJ49" s="705"/>
      <c r="CK49" s="705"/>
      <c r="CL49" s="705"/>
      <c r="CM49" s="705"/>
      <c r="CN49" s="705"/>
      <c r="CO49" s="705"/>
      <c r="CP49" s="705"/>
      <c r="CQ49" s="706"/>
      <c r="CR49" s="739">
        <v>62596088</v>
      </c>
      <c r="CS49" s="729"/>
      <c r="CT49" s="729"/>
      <c r="CU49" s="729"/>
      <c r="CV49" s="729"/>
      <c r="CW49" s="729"/>
      <c r="CX49" s="729"/>
      <c r="CY49" s="761"/>
      <c r="CZ49" s="744">
        <v>100</v>
      </c>
      <c r="DA49" s="762"/>
      <c r="DB49" s="762"/>
      <c r="DC49" s="763"/>
      <c r="DD49" s="764">
        <v>40198390</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Djo0P4ECVAh0gLGDiZQMT1YanV9WTSwFeB5VXyB2CNuH6jGjzB05tsxkyRiWayFq8xQC47q6dHYG6QGT+QHV5w==" saltValue="1on9o2SFzKc177rF7Ji3g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6"/>
  <sheetViews>
    <sheetView topLeftCell="A67" zoomScale="70" zoomScaleNormal="25" zoomScaleSheetLayoutView="70" workbookViewId="0">
      <selection activeCell="AF9" sqref="AF9:AJ9"/>
    </sheetView>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357</v>
      </c>
      <c r="DK2" s="807"/>
      <c r="DL2" s="807"/>
      <c r="DM2" s="807"/>
      <c r="DN2" s="807"/>
      <c r="DO2" s="808"/>
      <c r="DP2" s="229"/>
      <c r="DQ2" s="806" t="s">
        <v>358</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359</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361</v>
      </c>
      <c r="B5" s="801"/>
      <c r="C5" s="801"/>
      <c r="D5" s="801"/>
      <c r="E5" s="801"/>
      <c r="F5" s="801"/>
      <c r="G5" s="801"/>
      <c r="H5" s="801"/>
      <c r="I5" s="801"/>
      <c r="J5" s="801"/>
      <c r="K5" s="801"/>
      <c r="L5" s="801"/>
      <c r="M5" s="801"/>
      <c r="N5" s="801"/>
      <c r="O5" s="801"/>
      <c r="P5" s="802"/>
      <c r="Q5" s="777" t="s">
        <v>362</v>
      </c>
      <c r="R5" s="778"/>
      <c r="S5" s="778"/>
      <c r="T5" s="778"/>
      <c r="U5" s="779"/>
      <c r="V5" s="777" t="s">
        <v>363</v>
      </c>
      <c r="W5" s="778"/>
      <c r="X5" s="778"/>
      <c r="Y5" s="778"/>
      <c r="Z5" s="779"/>
      <c r="AA5" s="777" t="s">
        <v>364</v>
      </c>
      <c r="AB5" s="778"/>
      <c r="AC5" s="778"/>
      <c r="AD5" s="778"/>
      <c r="AE5" s="778"/>
      <c r="AF5" s="810" t="s">
        <v>365</v>
      </c>
      <c r="AG5" s="778"/>
      <c r="AH5" s="778"/>
      <c r="AI5" s="778"/>
      <c r="AJ5" s="789"/>
      <c r="AK5" s="778" t="s">
        <v>366</v>
      </c>
      <c r="AL5" s="778"/>
      <c r="AM5" s="778"/>
      <c r="AN5" s="778"/>
      <c r="AO5" s="779"/>
      <c r="AP5" s="777" t="s">
        <v>367</v>
      </c>
      <c r="AQ5" s="778"/>
      <c r="AR5" s="778"/>
      <c r="AS5" s="778"/>
      <c r="AT5" s="779"/>
      <c r="AU5" s="777" t="s">
        <v>368</v>
      </c>
      <c r="AV5" s="778"/>
      <c r="AW5" s="778"/>
      <c r="AX5" s="778"/>
      <c r="AY5" s="789"/>
      <c r="AZ5" s="236"/>
      <c r="BA5" s="236"/>
      <c r="BB5" s="236"/>
      <c r="BC5" s="236"/>
      <c r="BD5" s="236"/>
      <c r="BE5" s="237"/>
      <c r="BF5" s="237"/>
      <c r="BG5" s="237"/>
      <c r="BH5" s="237"/>
      <c r="BI5" s="237"/>
      <c r="BJ5" s="237"/>
      <c r="BK5" s="237"/>
      <c r="BL5" s="237"/>
      <c r="BM5" s="237"/>
      <c r="BN5" s="237"/>
      <c r="BO5" s="237"/>
      <c r="BP5" s="237"/>
      <c r="BQ5" s="800" t="s">
        <v>369</v>
      </c>
      <c r="BR5" s="801"/>
      <c r="BS5" s="801"/>
      <c r="BT5" s="801"/>
      <c r="BU5" s="801"/>
      <c r="BV5" s="801"/>
      <c r="BW5" s="801"/>
      <c r="BX5" s="801"/>
      <c r="BY5" s="801"/>
      <c r="BZ5" s="801"/>
      <c r="CA5" s="801"/>
      <c r="CB5" s="801"/>
      <c r="CC5" s="801"/>
      <c r="CD5" s="801"/>
      <c r="CE5" s="801"/>
      <c r="CF5" s="801"/>
      <c r="CG5" s="802"/>
      <c r="CH5" s="777" t="s">
        <v>370</v>
      </c>
      <c r="CI5" s="778"/>
      <c r="CJ5" s="778"/>
      <c r="CK5" s="778"/>
      <c r="CL5" s="779"/>
      <c r="CM5" s="777" t="s">
        <v>371</v>
      </c>
      <c r="CN5" s="778"/>
      <c r="CO5" s="778"/>
      <c r="CP5" s="778"/>
      <c r="CQ5" s="779"/>
      <c r="CR5" s="777" t="s">
        <v>372</v>
      </c>
      <c r="CS5" s="778"/>
      <c r="CT5" s="778"/>
      <c r="CU5" s="778"/>
      <c r="CV5" s="779"/>
      <c r="CW5" s="777" t="s">
        <v>373</v>
      </c>
      <c r="CX5" s="778"/>
      <c r="CY5" s="778"/>
      <c r="CZ5" s="778"/>
      <c r="DA5" s="779"/>
      <c r="DB5" s="777" t="s">
        <v>374</v>
      </c>
      <c r="DC5" s="778"/>
      <c r="DD5" s="778"/>
      <c r="DE5" s="778"/>
      <c r="DF5" s="779"/>
      <c r="DG5" s="783" t="s">
        <v>375</v>
      </c>
      <c r="DH5" s="784"/>
      <c r="DI5" s="784"/>
      <c r="DJ5" s="784"/>
      <c r="DK5" s="785"/>
      <c r="DL5" s="783" t="s">
        <v>376</v>
      </c>
      <c r="DM5" s="784"/>
      <c r="DN5" s="784"/>
      <c r="DO5" s="784"/>
      <c r="DP5" s="785"/>
      <c r="DQ5" s="777" t="s">
        <v>377</v>
      </c>
      <c r="DR5" s="778"/>
      <c r="DS5" s="778"/>
      <c r="DT5" s="778"/>
      <c r="DU5" s="779"/>
      <c r="DV5" s="777" t="s">
        <v>368</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378</v>
      </c>
      <c r="C7" s="792"/>
      <c r="D7" s="792"/>
      <c r="E7" s="792"/>
      <c r="F7" s="792"/>
      <c r="G7" s="792"/>
      <c r="H7" s="792"/>
      <c r="I7" s="792"/>
      <c r="J7" s="792"/>
      <c r="K7" s="792"/>
      <c r="L7" s="792"/>
      <c r="M7" s="792"/>
      <c r="N7" s="792"/>
      <c r="O7" s="792"/>
      <c r="P7" s="793"/>
      <c r="Q7" s="794">
        <v>64143</v>
      </c>
      <c r="R7" s="795"/>
      <c r="S7" s="795"/>
      <c r="T7" s="795"/>
      <c r="U7" s="795"/>
      <c r="V7" s="795">
        <v>62596</v>
      </c>
      <c r="W7" s="795"/>
      <c r="X7" s="795"/>
      <c r="Y7" s="795"/>
      <c r="Z7" s="795"/>
      <c r="AA7" s="795">
        <v>1547</v>
      </c>
      <c r="AB7" s="795"/>
      <c r="AC7" s="795"/>
      <c r="AD7" s="795"/>
      <c r="AE7" s="796"/>
      <c r="AF7" s="797">
        <v>1547</v>
      </c>
      <c r="AG7" s="798"/>
      <c r="AH7" s="798"/>
      <c r="AI7" s="798"/>
      <c r="AJ7" s="799"/>
      <c r="AK7" s="837">
        <v>1452</v>
      </c>
      <c r="AL7" s="838"/>
      <c r="AM7" s="838"/>
      <c r="AN7" s="838"/>
      <c r="AO7" s="838"/>
      <c r="AP7" s="838">
        <v>26523</v>
      </c>
      <c r="AQ7" s="838"/>
      <c r="AR7" s="838"/>
      <c r="AS7" s="838"/>
      <c r="AT7" s="838"/>
      <c r="AU7" s="839"/>
      <c r="AV7" s="839"/>
      <c r="AW7" s="839"/>
      <c r="AX7" s="839"/>
      <c r="AY7" s="840"/>
      <c r="AZ7" s="232"/>
      <c r="BA7" s="232"/>
      <c r="BB7" s="232"/>
      <c r="BC7" s="232"/>
      <c r="BD7" s="232"/>
      <c r="BE7" s="233"/>
      <c r="BF7" s="233"/>
      <c r="BG7" s="233"/>
      <c r="BH7" s="233"/>
      <c r="BI7" s="233"/>
      <c r="BJ7" s="233"/>
      <c r="BK7" s="233"/>
      <c r="BL7" s="233"/>
      <c r="BM7" s="233"/>
      <c r="BN7" s="233"/>
      <c r="BO7" s="233"/>
      <c r="BP7" s="233"/>
      <c r="BQ7" s="239">
        <v>1</v>
      </c>
      <c r="BR7" s="240"/>
      <c r="BS7" s="841" t="s">
        <v>575</v>
      </c>
      <c r="BT7" s="842"/>
      <c r="BU7" s="842"/>
      <c r="BV7" s="842"/>
      <c r="BW7" s="842"/>
      <c r="BX7" s="842"/>
      <c r="BY7" s="842"/>
      <c r="BZ7" s="842"/>
      <c r="CA7" s="842"/>
      <c r="CB7" s="842"/>
      <c r="CC7" s="842"/>
      <c r="CD7" s="842"/>
      <c r="CE7" s="842"/>
      <c r="CF7" s="842"/>
      <c r="CG7" s="843"/>
      <c r="CH7" s="831">
        <v>-1</v>
      </c>
      <c r="CI7" s="832"/>
      <c r="CJ7" s="832"/>
      <c r="CK7" s="832"/>
      <c r="CL7" s="833"/>
      <c r="CM7" s="831">
        <v>639</v>
      </c>
      <c r="CN7" s="832"/>
      <c r="CO7" s="832"/>
      <c r="CP7" s="832"/>
      <c r="CQ7" s="833"/>
      <c r="CR7" s="831">
        <v>500</v>
      </c>
      <c r="CS7" s="832"/>
      <c r="CT7" s="832"/>
      <c r="CU7" s="832"/>
      <c r="CV7" s="833"/>
      <c r="CW7" s="831">
        <v>1</v>
      </c>
      <c r="CX7" s="832"/>
      <c r="CY7" s="832"/>
      <c r="CZ7" s="832"/>
      <c r="DA7" s="833"/>
      <c r="DB7" s="834" t="s">
        <v>577</v>
      </c>
      <c r="DC7" s="835"/>
      <c r="DD7" s="835"/>
      <c r="DE7" s="835"/>
      <c r="DF7" s="836"/>
      <c r="DG7" s="834" t="s">
        <v>577</v>
      </c>
      <c r="DH7" s="835"/>
      <c r="DI7" s="835"/>
      <c r="DJ7" s="835"/>
      <c r="DK7" s="836"/>
      <c r="DL7" s="834" t="s">
        <v>577</v>
      </c>
      <c r="DM7" s="835"/>
      <c r="DN7" s="835"/>
      <c r="DO7" s="835"/>
      <c r="DP7" s="836"/>
      <c r="DQ7" s="834" t="s">
        <v>577</v>
      </c>
      <c r="DR7" s="835"/>
      <c r="DS7" s="835"/>
      <c r="DT7" s="835"/>
      <c r="DU7" s="836"/>
      <c r="DV7" s="812"/>
      <c r="DW7" s="813"/>
      <c r="DX7" s="813"/>
      <c r="DY7" s="813"/>
      <c r="DZ7" s="814"/>
      <c r="EA7" s="234"/>
    </row>
    <row r="8" spans="1:131" s="235" customFormat="1" ht="26.25" customHeight="1">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t="s">
        <v>580</v>
      </c>
      <c r="BS8" s="828" t="s">
        <v>576</v>
      </c>
      <c r="BT8" s="829"/>
      <c r="BU8" s="829"/>
      <c r="BV8" s="829"/>
      <c r="BW8" s="829"/>
      <c r="BX8" s="829"/>
      <c r="BY8" s="829"/>
      <c r="BZ8" s="829"/>
      <c r="CA8" s="829"/>
      <c r="CB8" s="829"/>
      <c r="CC8" s="829"/>
      <c r="CD8" s="829"/>
      <c r="CE8" s="829"/>
      <c r="CF8" s="829"/>
      <c r="CG8" s="830"/>
      <c r="CH8" s="834" t="s">
        <v>577</v>
      </c>
      <c r="CI8" s="835"/>
      <c r="CJ8" s="835"/>
      <c r="CK8" s="835"/>
      <c r="CL8" s="836"/>
      <c r="CM8" s="834">
        <v>65</v>
      </c>
      <c r="CN8" s="835"/>
      <c r="CO8" s="835"/>
      <c r="CP8" s="835"/>
      <c r="CQ8" s="836"/>
      <c r="CR8" s="834">
        <v>5</v>
      </c>
      <c r="CS8" s="835"/>
      <c r="CT8" s="835"/>
      <c r="CU8" s="835"/>
      <c r="CV8" s="836"/>
      <c r="CW8" s="834">
        <v>2</v>
      </c>
      <c r="CX8" s="835"/>
      <c r="CY8" s="835"/>
      <c r="CZ8" s="835"/>
      <c r="DA8" s="836"/>
      <c r="DB8" s="834" t="s">
        <v>577</v>
      </c>
      <c r="DC8" s="835"/>
      <c r="DD8" s="835"/>
      <c r="DE8" s="835"/>
      <c r="DF8" s="836"/>
      <c r="DG8" s="834" t="s">
        <v>577</v>
      </c>
      <c r="DH8" s="835"/>
      <c r="DI8" s="835"/>
      <c r="DJ8" s="835"/>
      <c r="DK8" s="836"/>
      <c r="DL8" s="834" t="s">
        <v>577</v>
      </c>
      <c r="DM8" s="835"/>
      <c r="DN8" s="835"/>
      <c r="DO8" s="835"/>
      <c r="DP8" s="836"/>
      <c r="DQ8" s="834" t="s">
        <v>577</v>
      </c>
      <c r="DR8" s="835"/>
      <c r="DS8" s="835"/>
      <c r="DT8" s="835"/>
      <c r="DU8" s="836"/>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34"/>
      <c r="CI9" s="835"/>
      <c r="CJ9" s="835"/>
      <c r="CK9" s="835"/>
      <c r="CL9" s="836"/>
      <c r="CM9" s="834"/>
      <c r="CN9" s="835"/>
      <c r="CO9" s="835"/>
      <c r="CP9" s="835"/>
      <c r="CQ9" s="836"/>
      <c r="CR9" s="834"/>
      <c r="CS9" s="835"/>
      <c r="CT9" s="835"/>
      <c r="CU9" s="835"/>
      <c r="CV9" s="836"/>
      <c r="CW9" s="834"/>
      <c r="CX9" s="835"/>
      <c r="CY9" s="835"/>
      <c r="CZ9" s="835"/>
      <c r="DA9" s="836"/>
      <c r="DB9" s="834"/>
      <c r="DC9" s="835"/>
      <c r="DD9" s="835"/>
      <c r="DE9" s="835"/>
      <c r="DF9" s="836"/>
      <c r="DG9" s="834"/>
      <c r="DH9" s="835"/>
      <c r="DI9" s="835"/>
      <c r="DJ9" s="835"/>
      <c r="DK9" s="836"/>
      <c r="DL9" s="834"/>
      <c r="DM9" s="835"/>
      <c r="DN9" s="835"/>
      <c r="DO9" s="835"/>
      <c r="DP9" s="836"/>
      <c r="DQ9" s="834"/>
      <c r="DR9" s="835"/>
      <c r="DS9" s="835"/>
      <c r="DT9" s="835"/>
      <c r="DU9" s="836"/>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34"/>
      <c r="CI10" s="835"/>
      <c r="CJ10" s="835"/>
      <c r="CK10" s="835"/>
      <c r="CL10" s="836"/>
      <c r="CM10" s="834"/>
      <c r="CN10" s="835"/>
      <c r="CO10" s="835"/>
      <c r="CP10" s="835"/>
      <c r="CQ10" s="836"/>
      <c r="CR10" s="834"/>
      <c r="CS10" s="835"/>
      <c r="CT10" s="835"/>
      <c r="CU10" s="835"/>
      <c r="CV10" s="836"/>
      <c r="CW10" s="834"/>
      <c r="CX10" s="835"/>
      <c r="CY10" s="835"/>
      <c r="CZ10" s="835"/>
      <c r="DA10" s="836"/>
      <c r="DB10" s="834"/>
      <c r="DC10" s="835"/>
      <c r="DD10" s="835"/>
      <c r="DE10" s="835"/>
      <c r="DF10" s="836"/>
      <c r="DG10" s="834"/>
      <c r="DH10" s="835"/>
      <c r="DI10" s="835"/>
      <c r="DJ10" s="835"/>
      <c r="DK10" s="836"/>
      <c r="DL10" s="834"/>
      <c r="DM10" s="835"/>
      <c r="DN10" s="835"/>
      <c r="DO10" s="835"/>
      <c r="DP10" s="836"/>
      <c r="DQ10" s="834"/>
      <c r="DR10" s="835"/>
      <c r="DS10" s="835"/>
      <c r="DT10" s="835"/>
      <c r="DU10" s="836"/>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34"/>
      <c r="CI11" s="835"/>
      <c r="CJ11" s="835"/>
      <c r="CK11" s="835"/>
      <c r="CL11" s="836"/>
      <c r="CM11" s="834"/>
      <c r="CN11" s="835"/>
      <c r="CO11" s="835"/>
      <c r="CP11" s="835"/>
      <c r="CQ11" s="836"/>
      <c r="CR11" s="834"/>
      <c r="CS11" s="835"/>
      <c r="CT11" s="835"/>
      <c r="CU11" s="835"/>
      <c r="CV11" s="836"/>
      <c r="CW11" s="834"/>
      <c r="CX11" s="835"/>
      <c r="CY11" s="835"/>
      <c r="CZ11" s="835"/>
      <c r="DA11" s="836"/>
      <c r="DB11" s="834"/>
      <c r="DC11" s="835"/>
      <c r="DD11" s="835"/>
      <c r="DE11" s="835"/>
      <c r="DF11" s="836"/>
      <c r="DG11" s="834"/>
      <c r="DH11" s="835"/>
      <c r="DI11" s="835"/>
      <c r="DJ11" s="835"/>
      <c r="DK11" s="836"/>
      <c r="DL11" s="834"/>
      <c r="DM11" s="835"/>
      <c r="DN11" s="835"/>
      <c r="DO11" s="835"/>
      <c r="DP11" s="836"/>
      <c r="DQ11" s="834"/>
      <c r="DR11" s="835"/>
      <c r="DS11" s="835"/>
      <c r="DT11" s="835"/>
      <c r="DU11" s="836"/>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34"/>
      <c r="CI12" s="835"/>
      <c r="CJ12" s="835"/>
      <c r="CK12" s="835"/>
      <c r="CL12" s="836"/>
      <c r="CM12" s="834"/>
      <c r="CN12" s="835"/>
      <c r="CO12" s="835"/>
      <c r="CP12" s="835"/>
      <c r="CQ12" s="836"/>
      <c r="CR12" s="834"/>
      <c r="CS12" s="835"/>
      <c r="CT12" s="835"/>
      <c r="CU12" s="835"/>
      <c r="CV12" s="836"/>
      <c r="CW12" s="834"/>
      <c r="CX12" s="835"/>
      <c r="CY12" s="835"/>
      <c r="CZ12" s="835"/>
      <c r="DA12" s="836"/>
      <c r="DB12" s="834"/>
      <c r="DC12" s="835"/>
      <c r="DD12" s="835"/>
      <c r="DE12" s="835"/>
      <c r="DF12" s="836"/>
      <c r="DG12" s="834"/>
      <c r="DH12" s="835"/>
      <c r="DI12" s="835"/>
      <c r="DJ12" s="835"/>
      <c r="DK12" s="836"/>
      <c r="DL12" s="834"/>
      <c r="DM12" s="835"/>
      <c r="DN12" s="835"/>
      <c r="DO12" s="835"/>
      <c r="DP12" s="836"/>
      <c r="DQ12" s="834"/>
      <c r="DR12" s="835"/>
      <c r="DS12" s="835"/>
      <c r="DT12" s="835"/>
      <c r="DU12" s="836"/>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34"/>
      <c r="CI13" s="835"/>
      <c r="CJ13" s="835"/>
      <c r="CK13" s="835"/>
      <c r="CL13" s="836"/>
      <c r="CM13" s="834"/>
      <c r="CN13" s="835"/>
      <c r="CO13" s="835"/>
      <c r="CP13" s="835"/>
      <c r="CQ13" s="836"/>
      <c r="CR13" s="834"/>
      <c r="CS13" s="835"/>
      <c r="CT13" s="835"/>
      <c r="CU13" s="835"/>
      <c r="CV13" s="836"/>
      <c r="CW13" s="834"/>
      <c r="CX13" s="835"/>
      <c r="CY13" s="835"/>
      <c r="CZ13" s="835"/>
      <c r="DA13" s="836"/>
      <c r="DB13" s="834"/>
      <c r="DC13" s="835"/>
      <c r="DD13" s="835"/>
      <c r="DE13" s="835"/>
      <c r="DF13" s="836"/>
      <c r="DG13" s="834"/>
      <c r="DH13" s="835"/>
      <c r="DI13" s="835"/>
      <c r="DJ13" s="835"/>
      <c r="DK13" s="836"/>
      <c r="DL13" s="834"/>
      <c r="DM13" s="835"/>
      <c r="DN13" s="835"/>
      <c r="DO13" s="835"/>
      <c r="DP13" s="836"/>
      <c r="DQ13" s="834"/>
      <c r="DR13" s="835"/>
      <c r="DS13" s="835"/>
      <c r="DT13" s="835"/>
      <c r="DU13" s="836"/>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34"/>
      <c r="CI14" s="835"/>
      <c r="CJ14" s="835"/>
      <c r="CK14" s="835"/>
      <c r="CL14" s="836"/>
      <c r="CM14" s="834"/>
      <c r="CN14" s="835"/>
      <c r="CO14" s="835"/>
      <c r="CP14" s="835"/>
      <c r="CQ14" s="836"/>
      <c r="CR14" s="834"/>
      <c r="CS14" s="835"/>
      <c r="CT14" s="835"/>
      <c r="CU14" s="835"/>
      <c r="CV14" s="836"/>
      <c r="CW14" s="834"/>
      <c r="CX14" s="835"/>
      <c r="CY14" s="835"/>
      <c r="CZ14" s="835"/>
      <c r="DA14" s="836"/>
      <c r="DB14" s="834"/>
      <c r="DC14" s="835"/>
      <c r="DD14" s="835"/>
      <c r="DE14" s="835"/>
      <c r="DF14" s="836"/>
      <c r="DG14" s="834"/>
      <c r="DH14" s="835"/>
      <c r="DI14" s="835"/>
      <c r="DJ14" s="835"/>
      <c r="DK14" s="836"/>
      <c r="DL14" s="834"/>
      <c r="DM14" s="835"/>
      <c r="DN14" s="835"/>
      <c r="DO14" s="835"/>
      <c r="DP14" s="836"/>
      <c r="DQ14" s="834"/>
      <c r="DR14" s="835"/>
      <c r="DS14" s="835"/>
      <c r="DT14" s="835"/>
      <c r="DU14" s="836"/>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34"/>
      <c r="CI15" s="835"/>
      <c r="CJ15" s="835"/>
      <c r="CK15" s="835"/>
      <c r="CL15" s="836"/>
      <c r="CM15" s="834"/>
      <c r="CN15" s="835"/>
      <c r="CO15" s="835"/>
      <c r="CP15" s="835"/>
      <c r="CQ15" s="836"/>
      <c r="CR15" s="834"/>
      <c r="CS15" s="835"/>
      <c r="CT15" s="835"/>
      <c r="CU15" s="835"/>
      <c r="CV15" s="836"/>
      <c r="CW15" s="834"/>
      <c r="CX15" s="835"/>
      <c r="CY15" s="835"/>
      <c r="CZ15" s="835"/>
      <c r="DA15" s="836"/>
      <c r="DB15" s="834"/>
      <c r="DC15" s="835"/>
      <c r="DD15" s="835"/>
      <c r="DE15" s="835"/>
      <c r="DF15" s="836"/>
      <c r="DG15" s="834"/>
      <c r="DH15" s="835"/>
      <c r="DI15" s="835"/>
      <c r="DJ15" s="835"/>
      <c r="DK15" s="836"/>
      <c r="DL15" s="834"/>
      <c r="DM15" s="835"/>
      <c r="DN15" s="835"/>
      <c r="DO15" s="835"/>
      <c r="DP15" s="836"/>
      <c r="DQ15" s="834"/>
      <c r="DR15" s="835"/>
      <c r="DS15" s="835"/>
      <c r="DT15" s="835"/>
      <c r="DU15" s="836"/>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34"/>
      <c r="CI16" s="835"/>
      <c r="CJ16" s="835"/>
      <c r="CK16" s="835"/>
      <c r="CL16" s="836"/>
      <c r="CM16" s="834"/>
      <c r="CN16" s="835"/>
      <c r="CO16" s="835"/>
      <c r="CP16" s="835"/>
      <c r="CQ16" s="836"/>
      <c r="CR16" s="834"/>
      <c r="CS16" s="835"/>
      <c r="CT16" s="835"/>
      <c r="CU16" s="835"/>
      <c r="CV16" s="836"/>
      <c r="CW16" s="834"/>
      <c r="CX16" s="835"/>
      <c r="CY16" s="835"/>
      <c r="CZ16" s="835"/>
      <c r="DA16" s="836"/>
      <c r="DB16" s="834"/>
      <c r="DC16" s="835"/>
      <c r="DD16" s="835"/>
      <c r="DE16" s="835"/>
      <c r="DF16" s="836"/>
      <c r="DG16" s="834"/>
      <c r="DH16" s="835"/>
      <c r="DI16" s="835"/>
      <c r="DJ16" s="835"/>
      <c r="DK16" s="836"/>
      <c r="DL16" s="834"/>
      <c r="DM16" s="835"/>
      <c r="DN16" s="835"/>
      <c r="DO16" s="835"/>
      <c r="DP16" s="836"/>
      <c r="DQ16" s="834"/>
      <c r="DR16" s="835"/>
      <c r="DS16" s="835"/>
      <c r="DT16" s="835"/>
      <c r="DU16" s="836"/>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34"/>
      <c r="CI17" s="835"/>
      <c r="CJ17" s="835"/>
      <c r="CK17" s="835"/>
      <c r="CL17" s="836"/>
      <c r="CM17" s="834"/>
      <c r="CN17" s="835"/>
      <c r="CO17" s="835"/>
      <c r="CP17" s="835"/>
      <c r="CQ17" s="836"/>
      <c r="CR17" s="834"/>
      <c r="CS17" s="835"/>
      <c r="CT17" s="835"/>
      <c r="CU17" s="835"/>
      <c r="CV17" s="836"/>
      <c r="CW17" s="834"/>
      <c r="CX17" s="835"/>
      <c r="CY17" s="835"/>
      <c r="CZ17" s="835"/>
      <c r="DA17" s="836"/>
      <c r="DB17" s="834"/>
      <c r="DC17" s="835"/>
      <c r="DD17" s="835"/>
      <c r="DE17" s="835"/>
      <c r="DF17" s="836"/>
      <c r="DG17" s="834"/>
      <c r="DH17" s="835"/>
      <c r="DI17" s="835"/>
      <c r="DJ17" s="835"/>
      <c r="DK17" s="836"/>
      <c r="DL17" s="834"/>
      <c r="DM17" s="835"/>
      <c r="DN17" s="835"/>
      <c r="DO17" s="835"/>
      <c r="DP17" s="836"/>
      <c r="DQ17" s="834"/>
      <c r="DR17" s="835"/>
      <c r="DS17" s="835"/>
      <c r="DT17" s="835"/>
      <c r="DU17" s="836"/>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34"/>
      <c r="CI18" s="835"/>
      <c r="CJ18" s="835"/>
      <c r="CK18" s="835"/>
      <c r="CL18" s="836"/>
      <c r="CM18" s="834"/>
      <c r="CN18" s="835"/>
      <c r="CO18" s="835"/>
      <c r="CP18" s="835"/>
      <c r="CQ18" s="836"/>
      <c r="CR18" s="834"/>
      <c r="CS18" s="835"/>
      <c r="CT18" s="835"/>
      <c r="CU18" s="835"/>
      <c r="CV18" s="836"/>
      <c r="CW18" s="834"/>
      <c r="CX18" s="835"/>
      <c r="CY18" s="835"/>
      <c r="CZ18" s="835"/>
      <c r="DA18" s="836"/>
      <c r="DB18" s="834"/>
      <c r="DC18" s="835"/>
      <c r="DD18" s="835"/>
      <c r="DE18" s="835"/>
      <c r="DF18" s="836"/>
      <c r="DG18" s="834"/>
      <c r="DH18" s="835"/>
      <c r="DI18" s="835"/>
      <c r="DJ18" s="835"/>
      <c r="DK18" s="836"/>
      <c r="DL18" s="834"/>
      <c r="DM18" s="835"/>
      <c r="DN18" s="835"/>
      <c r="DO18" s="835"/>
      <c r="DP18" s="836"/>
      <c r="DQ18" s="834"/>
      <c r="DR18" s="835"/>
      <c r="DS18" s="835"/>
      <c r="DT18" s="835"/>
      <c r="DU18" s="836"/>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34"/>
      <c r="CI19" s="835"/>
      <c r="CJ19" s="835"/>
      <c r="CK19" s="835"/>
      <c r="CL19" s="836"/>
      <c r="CM19" s="834"/>
      <c r="CN19" s="835"/>
      <c r="CO19" s="835"/>
      <c r="CP19" s="835"/>
      <c r="CQ19" s="836"/>
      <c r="CR19" s="834"/>
      <c r="CS19" s="835"/>
      <c r="CT19" s="835"/>
      <c r="CU19" s="835"/>
      <c r="CV19" s="836"/>
      <c r="CW19" s="834"/>
      <c r="CX19" s="835"/>
      <c r="CY19" s="835"/>
      <c r="CZ19" s="835"/>
      <c r="DA19" s="836"/>
      <c r="DB19" s="834"/>
      <c r="DC19" s="835"/>
      <c r="DD19" s="835"/>
      <c r="DE19" s="835"/>
      <c r="DF19" s="836"/>
      <c r="DG19" s="834"/>
      <c r="DH19" s="835"/>
      <c r="DI19" s="835"/>
      <c r="DJ19" s="835"/>
      <c r="DK19" s="836"/>
      <c r="DL19" s="834"/>
      <c r="DM19" s="835"/>
      <c r="DN19" s="835"/>
      <c r="DO19" s="835"/>
      <c r="DP19" s="836"/>
      <c r="DQ19" s="834"/>
      <c r="DR19" s="835"/>
      <c r="DS19" s="835"/>
      <c r="DT19" s="835"/>
      <c r="DU19" s="836"/>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34"/>
      <c r="CI20" s="835"/>
      <c r="CJ20" s="835"/>
      <c r="CK20" s="835"/>
      <c r="CL20" s="836"/>
      <c r="CM20" s="834"/>
      <c r="CN20" s="835"/>
      <c r="CO20" s="835"/>
      <c r="CP20" s="835"/>
      <c r="CQ20" s="836"/>
      <c r="CR20" s="834"/>
      <c r="CS20" s="835"/>
      <c r="CT20" s="835"/>
      <c r="CU20" s="835"/>
      <c r="CV20" s="836"/>
      <c r="CW20" s="834"/>
      <c r="CX20" s="835"/>
      <c r="CY20" s="835"/>
      <c r="CZ20" s="835"/>
      <c r="DA20" s="836"/>
      <c r="DB20" s="834"/>
      <c r="DC20" s="835"/>
      <c r="DD20" s="835"/>
      <c r="DE20" s="835"/>
      <c r="DF20" s="836"/>
      <c r="DG20" s="834"/>
      <c r="DH20" s="835"/>
      <c r="DI20" s="835"/>
      <c r="DJ20" s="835"/>
      <c r="DK20" s="836"/>
      <c r="DL20" s="834"/>
      <c r="DM20" s="835"/>
      <c r="DN20" s="835"/>
      <c r="DO20" s="835"/>
      <c r="DP20" s="836"/>
      <c r="DQ20" s="834"/>
      <c r="DR20" s="835"/>
      <c r="DS20" s="835"/>
      <c r="DT20" s="835"/>
      <c r="DU20" s="836"/>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34"/>
      <c r="CI21" s="835"/>
      <c r="CJ21" s="835"/>
      <c r="CK21" s="835"/>
      <c r="CL21" s="836"/>
      <c r="CM21" s="834"/>
      <c r="CN21" s="835"/>
      <c r="CO21" s="835"/>
      <c r="CP21" s="835"/>
      <c r="CQ21" s="836"/>
      <c r="CR21" s="834"/>
      <c r="CS21" s="835"/>
      <c r="CT21" s="835"/>
      <c r="CU21" s="835"/>
      <c r="CV21" s="836"/>
      <c r="CW21" s="834"/>
      <c r="CX21" s="835"/>
      <c r="CY21" s="835"/>
      <c r="CZ21" s="835"/>
      <c r="DA21" s="836"/>
      <c r="DB21" s="834"/>
      <c r="DC21" s="835"/>
      <c r="DD21" s="835"/>
      <c r="DE21" s="835"/>
      <c r="DF21" s="836"/>
      <c r="DG21" s="834"/>
      <c r="DH21" s="835"/>
      <c r="DI21" s="835"/>
      <c r="DJ21" s="835"/>
      <c r="DK21" s="836"/>
      <c r="DL21" s="834"/>
      <c r="DM21" s="835"/>
      <c r="DN21" s="835"/>
      <c r="DO21" s="835"/>
      <c r="DP21" s="836"/>
      <c r="DQ21" s="834"/>
      <c r="DR21" s="835"/>
      <c r="DS21" s="835"/>
      <c r="DT21" s="835"/>
      <c r="DU21" s="836"/>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379</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34"/>
      <c r="CI22" s="835"/>
      <c r="CJ22" s="835"/>
      <c r="CK22" s="835"/>
      <c r="CL22" s="836"/>
      <c r="CM22" s="834"/>
      <c r="CN22" s="835"/>
      <c r="CO22" s="835"/>
      <c r="CP22" s="835"/>
      <c r="CQ22" s="836"/>
      <c r="CR22" s="834"/>
      <c r="CS22" s="835"/>
      <c r="CT22" s="835"/>
      <c r="CU22" s="835"/>
      <c r="CV22" s="836"/>
      <c r="CW22" s="834"/>
      <c r="CX22" s="835"/>
      <c r="CY22" s="835"/>
      <c r="CZ22" s="835"/>
      <c r="DA22" s="836"/>
      <c r="DB22" s="834"/>
      <c r="DC22" s="835"/>
      <c r="DD22" s="835"/>
      <c r="DE22" s="835"/>
      <c r="DF22" s="836"/>
      <c r="DG22" s="834"/>
      <c r="DH22" s="835"/>
      <c r="DI22" s="835"/>
      <c r="DJ22" s="835"/>
      <c r="DK22" s="836"/>
      <c r="DL22" s="834"/>
      <c r="DM22" s="835"/>
      <c r="DN22" s="835"/>
      <c r="DO22" s="835"/>
      <c r="DP22" s="836"/>
      <c r="DQ22" s="834"/>
      <c r="DR22" s="835"/>
      <c r="DS22" s="835"/>
      <c r="DT22" s="835"/>
      <c r="DU22" s="836"/>
      <c r="DV22" s="844"/>
      <c r="DW22" s="845"/>
      <c r="DX22" s="845"/>
      <c r="DY22" s="845"/>
      <c r="DZ22" s="846"/>
      <c r="EA22" s="234"/>
    </row>
    <row r="23" spans="1:131" s="235" customFormat="1" ht="26.25" customHeight="1" thickBot="1">
      <c r="A23" s="244" t="s">
        <v>380</v>
      </c>
      <c r="B23" s="850" t="s">
        <v>381</v>
      </c>
      <c r="C23" s="851"/>
      <c r="D23" s="851"/>
      <c r="E23" s="851"/>
      <c r="F23" s="851"/>
      <c r="G23" s="851"/>
      <c r="H23" s="851"/>
      <c r="I23" s="851"/>
      <c r="J23" s="851"/>
      <c r="K23" s="851"/>
      <c r="L23" s="851"/>
      <c r="M23" s="851"/>
      <c r="N23" s="851"/>
      <c r="O23" s="851"/>
      <c r="P23" s="852"/>
      <c r="Q23" s="853"/>
      <c r="R23" s="854"/>
      <c r="S23" s="854"/>
      <c r="T23" s="854"/>
      <c r="U23" s="854"/>
      <c r="V23" s="854"/>
      <c r="W23" s="854"/>
      <c r="X23" s="854"/>
      <c r="Y23" s="854"/>
      <c r="Z23" s="854"/>
      <c r="AA23" s="854"/>
      <c r="AB23" s="854"/>
      <c r="AC23" s="854"/>
      <c r="AD23" s="854"/>
      <c r="AE23" s="855"/>
      <c r="AF23" s="856">
        <v>1547</v>
      </c>
      <c r="AG23" s="854"/>
      <c r="AH23" s="854"/>
      <c r="AI23" s="854"/>
      <c r="AJ23" s="857"/>
      <c r="AK23" s="858"/>
      <c r="AL23" s="859"/>
      <c r="AM23" s="859"/>
      <c r="AN23" s="859"/>
      <c r="AO23" s="859"/>
      <c r="AP23" s="854"/>
      <c r="AQ23" s="854"/>
      <c r="AR23" s="854"/>
      <c r="AS23" s="854"/>
      <c r="AT23" s="854"/>
      <c r="AU23" s="860"/>
      <c r="AV23" s="860"/>
      <c r="AW23" s="860"/>
      <c r="AX23" s="860"/>
      <c r="AY23" s="861"/>
      <c r="AZ23" s="869" t="s">
        <v>382</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34"/>
      <c r="CI23" s="835"/>
      <c r="CJ23" s="835"/>
      <c r="CK23" s="835"/>
      <c r="CL23" s="836"/>
      <c r="CM23" s="834"/>
      <c r="CN23" s="835"/>
      <c r="CO23" s="835"/>
      <c r="CP23" s="835"/>
      <c r="CQ23" s="836"/>
      <c r="CR23" s="834"/>
      <c r="CS23" s="835"/>
      <c r="CT23" s="835"/>
      <c r="CU23" s="835"/>
      <c r="CV23" s="836"/>
      <c r="CW23" s="834"/>
      <c r="CX23" s="835"/>
      <c r="CY23" s="835"/>
      <c r="CZ23" s="835"/>
      <c r="DA23" s="836"/>
      <c r="DB23" s="834"/>
      <c r="DC23" s="835"/>
      <c r="DD23" s="835"/>
      <c r="DE23" s="835"/>
      <c r="DF23" s="836"/>
      <c r="DG23" s="834"/>
      <c r="DH23" s="835"/>
      <c r="DI23" s="835"/>
      <c r="DJ23" s="835"/>
      <c r="DK23" s="836"/>
      <c r="DL23" s="834"/>
      <c r="DM23" s="835"/>
      <c r="DN23" s="835"/>
      <c r="DO23" s="835"/>
      <c r="DP23" s="836"/>
      <c r="DQ23" s="834"/>
      <c r="DR23" s="835"/>
      <c r="DS23" s="835"/>
      <c r="DT23" s="835"/>
      <c r="DU23" s="836"/>
      <c r="DV23" s="844"/>
      <c r="DW23" s="845"/>
      <c r="DX23" s="845"/>
      <c r="DY23" s="845"/>
      <c r="DZ23" s="846"/>
      <c r="EA23" s="234"/>
    </row>
    <row r="24" spans="1:131" s="235" customFormat="1" ht="26.25" customHeight="1">
      <c r="A24" s="868" t="s">
        <v>383</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34"/>
      <c r="CI24" s="835"/>
      <c r="CJ24" s="835"/>
      <c r="CK24" s="835"/>
      <c r="CL24" s="836"/>
      <c r="CM24" s="834"/>
      <c r="CN24" s="835"/>
      <c r="CO24" s="835"/>
      <c r="CP24" s="835"/>
      <c r="CQ24" s="836"/>
      <c r="CR24" s="834"/>
      <c r="CS24" s="835"/>
      <c r="CT24" s="835"/>
      <c r="CU24" s="835"/>
      <c r="CV24" s="836"/>
      <c r="CW24" s="834"/>
      <c r="CX24" s="835"/>
      <c r="CY24" s="835"/>
      <c r="CZ24" s="835"/>
      <c r="DA24" s="836"/>
      <c r="DB24" s="834"/>
      <c r="DC24" s="835"/>
      <c r="DD24" s="835"/>
      <c r="DE24" s="835"/>
      <c r="DF24" s="836"/>
      <c r="DG24" s="834"/>
      <c r="DH24" s="835"/>
      <c r="DI24" s="835"/>
      <c r="DJ24" s="835"/>
      <c r="DK24" s="836"/>
      <c r="DL24" s="834"/>
      <c r="DM24" s="835"/>
      <c r="DN24" s="835"/>
      <c r="DO24" s="835"/>
      <c r="DP24" s="836"/>
      <c r="DQ24" s="834"/>
      <c r="DR24" s="835"/>
      <c r="DS24" s="835"/>
      <c r="DT24" s="835"/>
      <c r="DU24" s="836"/>
      <c r="DV24" s="844"/>
      <c r="DW24" s="845"/>
      <c r="DX24" s="845"/>
      <c r="DY24" s="845"/>
      <c r="DZ24" s="846"/>
      <c r="EA24" s="234"/>
    </row>
    <row r="25" spans="1:131" s="227" customFormat="1" ht="26.25" customHeight="1" thickBot="1">
      <c r="A25" s="809" t="s">
        <v>384</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34"/>
      <c r="CI25" s="835"/>
      <c r="CJ25" s="835"/>
      <c r="CK25" s="835"/>
      <c r="CL25" s="836"/>
      <c r="CM25" s="834"/>
      <c r="CN25" s="835"/>
      <c r="CO25" s="835"/>
      <c r="CP25" s="835"/>
      <c r="CQ25" s="836"/>
      <c r="CR25" s="834"/>
      <c r="CS25" s="835"/>
      <c r="CT25" s="835"/>
      <c r="CU25" s="835"/>
      <c r="CV25" s="836"/>
      <c r="CW25" s="834"/>
      <c r="CX25" s="835"/>
      <c r="CY25" s="835"/>
      <c r="CZ25" s="835"/>
      <c r="DA25" s="836"/>
      <c r="DB25" s="834"/>
      <c r="DC25" s="835"/>
      <c r="DD25" s="835"/>
      <c r="DE25" s="835"/>
      <c r="DF25" s="836"/>
      <c r="DG25" s="834"/>
      <c r="DH25" s="835"/>
      <c r="DI25" s="835"/>
      <c r="DJ25" s="835"/>
      <c r="DK25" s="836"/>
      <c r="DL25" s="834"/>
      <c r="DM25" s="835"/>
      <c r="DN25" s="835"/>
      <c r="DO25" s="835"/>
      <c r="DP25" s="836"/>
      <c r="DQ25" s="834"/>
      <c r="DR25" s="835"/>
      <c r="DS25" s="835"/>
      <c r="DT25" s="835"/>
      <c r="DU25" s="836"/>
      <c r="DV25" s="844"/>
      <c r="DW25" s="845"/>
      <c r="DX25" s="845"/>
      <c r="DY25" s="845"/>
      <c r="DZ25" s="846"/>
      <c r="EA25" s="226"/>
    </row>
    <row r="26" spans="1:131" s="227" customFormat="1" ht="26.25" customHeight="1">
      <c r="A26" s="800" t="s">
        <v>361</v>
      </c>
      <c r="B26" s="801"/>
      <c r="C26" s="801"/>
      <c r="D26" s="801"/>
      <c r="E26" s="801"/>
      <c r="F26" s="801"/>
      <c r="G26" s="801"/>
      <c r="H26" s="801"/>
      <c r="I26" s="801"/>
      <c r="J26" s="801"/>
      <c r="K26" s="801"/>
      <c r="L26" s="801"/>
      <c r="M26" s="801"/>
      <c r="N26" s="801"/>
      <c r="O26" s="801"/>
      <c r="P26" s="802"/>
      <c r="Q26" s="777" t="s">
        <v>385</v>
      </c>
      <c r="R26" s="778"/>
      <c r="S26" s="778"/>
      <c r="T26" s="778"/>
      <c r="U26" s="779"/>
      <c r="V26" s="777" t="s">
        <v>386</v>
      </c>
      <c r="W26" s="778"/>
      <c r="X26" s="778"/>
      <c r="Y26" s="778"/>
      <c r="Z26" s="779"/>
      <c r="AA26" s="777" t="s">
        <v>387</v>
      </c>
      <c r="AB26" s="778"/>
      <c r="AC26" s="778"/>
      <c r="AD26" s="778"/>
      <c r="AE26" s="778"/>
      <c r="AF26" s="872" t="s">
        <v>388</v>
      </c>
      <c r="AG26" s="873"/>
      <c r="AH26" s="873"/>
      <c r="AI26" s="873"/>
      <c r="AJ26" s="874"/>
      <c r="AK26" s="778" t="s">
        <v>389</v>
      </c>
      <c r="AL26" s="778"/>
      <c r="AM26" s="778"/>
      <c r="AN26" s="778"/>
      <c r="AO26" s="779"/>
      <c r="AP26" s="777" t="s">
        <v>390</v>
      </c>
      <c r="AQ26" s="778"/>
      <c r="AR26" s="778"/>
      <c r="AS26" s="778"/>
      <c r="AT26" s="779"/>
      <c r="AU26" s="777" t="s">
        <v>391</v>
      </c>
      <c r="AV26" s="778"/>
      <c r="AW26" s="778"/>
      <c r="AX26" s="778"/>
      <c r="AY26" s="779"/>
      <c r="AZ26" s="777" t="s">
        <v>392</v>
      </c>
      <c r="BA26" s="778"/>
      <c r="BB26" s="778"/>
      <c r="BC26" s="778"/>
      <c r="BD26" s="779"/>
      <c r="BE26" s="777" t="s">
        <v>368</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34"/>
      <c r="CI26" s="835"/>
      <c r="CJ26" s="835"/>
      <c r="CK26" s="835"/>
      <c r="CL26" s="836"/>
      <c r="CM26" s="834"/>
      <c r="CN26" s="835"/>
      <c r="CO26" s="835"/>
      <c r="CP26" s="835"/>
      <c r="CQ26" s="836"/>
      <c r="CR26" s="834"/>
      <c r="CS26" s="835"/>
      <c r="CT26" s="835"/>
      <c r="CU26" s="835"/>
      <c r="CV26" s="836"/>
      <c r="CW26" s="834"/>
      <c r="CX26" s="835"/>
      <c r="CY26" s="835"/>
      <c r="CZ26" s="835"/>
      <c r="DA26" s="836"/>
      <c r="DB26" s="834"/>
      <c r="DC26" s="835"/>
      <c r="DD26" s="835"/>
      <c r="DE26" s="835"/>
      <c r="DF26" s="836"/>
      <c r="DG26" s="834"/>
      <c r="DH26" s="835"/>
      <c r="DI26" s="835"/>
      <c r="DJ26" s="835"/>
      <c r="DK26" s="836"/>
      <c r="DL26" s="834"/>
      <c r="DM26" s="835"/>
      <c r="DN26" s="835"/>
      <c r="DO26" s="835"/>
      <c r="DP26" s="836"/>
      <c r="DQ26" s="834"/>
      <c r="DR26" s="835"/>
      <c r="DS26" s="835"/>
      <c r="DT26" s="835"/>
      <c r="DU26" s="836"/>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34"/>
      <c r="CI27" s="835"/>
      <c r="CJ27" s="835"/>
      <c r="CK27" s="835"/>
      <c r="CL27" s="836"/>
      <c r="CM27" s="834"/>
      <c r="CN27" s="835"/>
      <c r="CO27" s="835"/>
      <c r="CP27" s="835"/>
      <c r="CQ27" s="836"/>
      <c r="CR27" s="834"/>
      <c r="CS27" s="835"/>
      <c r="CT27" s="835"/>
      <c r="CU27" s="835"/>
      <c r="CV27" s="836"/>
      <c r="CW27" s="834"/>
      <c r="CX27" s="835"/>
      <c r="CY27" s="835"/>
      <c r="CZ27" s="835"/>
      <c r="DA27" s="836"/>
      <c r="DB27" s="834"/>
      <c r="DC27" s="835"/>
      <c r="DD27" s="835"/>
      <c r="DE27" s="835"/>
      <c r="DF27" s="836"/>
      <c r="DG27" s="834"/>
      <c r="DH27" s="835"/>
      <c r="DI27" s="835"/>
      <c r="DJ27" s="835"/>
      <c r="DK27" s="836"/>
      <c r="DL27" s="834"/>
      <c r="DM27" s="835"/>
      <c r="DN27" s="835"/>
      <c r="DO27" s="835"/>
      <c r="DP27" s="836"/>
      <c r="DQ27" s="834"/>
      <c r="DR27" s="835"/>
      <c r="DS27" s="835"/>
      <c r="DT27" s="835"/>
      <c r="DU27" s="836"/>
      <c r="DV27" s="844"/>
      <c r="DW27" s="845"/>
      <c r="DX27" s="845"/>
      <c r="DY27" s="845"/>
      <c r="DZ27" s="846"/>
      <c r="EA27" s="226"/>
    </row>
    <row r="28" spans="1:131" s="227" customFormat="1" ht="26.25" customHeight="1" thickTop="1">
      <c r="A28" s="246">
        <v>1</v>
      </c>
      <c r="B28" s="791" t="s">
        <v>393</v>
      </c>
      <c r="C28" s="792"/>
      <c r="D28" s="792"/>
      <c r="E28" s="792"/>
      <c r="F28" s="792"/>
      <c r="G28" s="792"/>
      <c r="H28" s="792"/>
      <c r="I28" s="792"/>
      <c r="J28" s="792"/>
      <c r="K28" s="792"/>
      <c r="L28" s="792"/>
      <c r="M28" s="792"/>
      <c r="N28" s="792"/>
      <c r="O28" s="792"/>
      <c r="P28" s="793"/>
      <c r="Q28" s="882">
        <v>19890</v>
      </c>
      <c r="R28" s="883"/>
      <c r="S28" s="883"/>
      <c r="T28" s="883"/>
      <c r="U28" s="883"/>
      <c r="V28" s="883">
        <v>19528</v>
      </c>
      <c r="W28" s="883"/>
      <c r="X28" s="883"/>
      <c r="Y28" s="883"/>
      <c r="Z28" s="883"/>
      <c r="AA28" s="883">
        <v>362</v>
      </c>
      <c r="AB28" s="883"/>
      <c r="AC28" s="883"/>
      <c r="AD28" s="883"/>
      <c r="AE28" s="884"/>
      <c r="AF28" s="885">
        <v>362</v>
      </c>
      <c r="AG28" s="883"/>
      <c r="AH28" s="883"/>
      <c r="AI28" s="883"/>
      <c r="AJ28" s="886"/>
      <c r="AK28" s="887">
        <v>2450</v>
      </c>
      <c r="AL28" s="878"/>
      <c r="AM28" s="878"/>
      <c r="AN28" s="878"/>
      <c r="AO28" s="878"/>
      <c r="AP28" s="878" t="s">
        <v>582</v>
      </c>
      <c r="AQ28" s="878"/>
      <c r="AR28" s="878"/>
      <c r="AS28" s="878"/>
      <c r="AT28" s="878"/>
      <c r="AU28" s="878" t="s">
        <v>582</v>
      </c>
      <c r="AV28" s="878"/>
      <c r="AW28" s="878"/>
      <c r="AX28" s="878"/>
      <c r="AY28" s="878"/>
      <c r="AZ28" s="879" t="s">
        <v>582</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34"/>
      <c r="CI28" s="835"/>
      <c r="CJ28" s="835"/>
      <c r="CK28" s="835"/>
      <c r="CL28" s="836"/>
      <c r="CM28" s="834"/>
      <c r="CN28" s="835"/>
      <c r="CO28" s="835"/>
      <c r="CP28" s="835"/>
      <c r="CQ28" s="836"/>
      <c r="CR28" s="834"/>
      <c r="CS28" s="835"/>
      <c r="CT28" s="835"/>
      <c r="CU28" s="835"/>
      <c r="CV28" s="836"/>
      <c r="CW28" s="834"/>
      <c r="CX28" s="835"/>
      <c r="CY28" s="835"/>
      <c r="CZ28" s="835"/>
      <c r="DA28" s="836"/>
      <c r="DB28" s="834"/>
      <c r="DC28" s="835"/>
      <c r="DD28" s="835"/>
      <c r="DE28" s="835"/>
      <c r="DF28" s="836"/>
      <c r="DG28" s="834"/>
      <c r="DH28" s="835"/>
      <c r="DI28" s="835"/>
      <c r="DJ28" s="835"/>
      <c r="DK28" s="836"/>
      <c r="DL28" s="834"/>
      <c r="DM28" s="835"/>
      <c r="DN28" s="835"/>
      <c r="DO28" s="835"/>
      <c r="DP28" s="836"/>
      <c r="DQ28" s="834"/>
      <c r="DR28" s="835"/>
      <c r="DS28" s="835"/>
      <c r="DT28" s="835"/>
      <c r="DU28" s="836"/>
      <c r="DV28" s="844"/>
      <c r="DW28" s="845"/>
      <c r="DX28" s="845"/>
      <c r="DY28" s="845"/>
      <c r="DZ28" s="846"/>
      <c r="EA28" s="226"/>
    </row>
    <row r="29" spans="1:131" s="227" customFormat="1" ht="26.25" customHeight="1">
      <c r="A29" s="246">
        <v>2</v>
      </c>
      <c r="B29" s="815" t="s">
        <v>394</v>
      </c>
      <c r="C29" s="816"/>
      <c r="D29" s="816"/>
      <c r="E29" s="816"/>
      <c r="F29" s="816"/>
      <c r="G29" s="816"/>
      <c r="H29" s="816"/>
      <c r="I29" s="816"/>
      <c r="J29" s="816"/>
      <c r="K29" s="816"/>
      <c r="L29" s="816"/>
      <c r="M29" s="816"/>
      <c r="N29" s="816"/>
      <c r="O29" s="816"/>
      <c r="P29" s="817"/>
      <c r="Q29" s="818">
        <v>12706</v>
      </c>
      <c r="R29" s="819"/>
      <c r="S29" s="819"/>
      <c r="T29" s="819"/>
      <c r="U29" s="819"/>
      <c r="V29" s="819">
        <v>12568</v>
      </c>
      <c r="W29" s="819"/>
      <c r="X29" s="819"/>
      <c r="Y29" s="819"/>
      <c r="Z29" s="819"/>
      <c r="AA29" s="819">
        <v>138</v>
      </c>
      <c r="AB29" s="819"/>
      <c r="AC29" s="819"/>
      <c r="AD29" s="819"/>
      <c r="AE29" s="820"/>
      <c r="AF29" s="821">
        <v>138</v>
      </c>
      <c r="AG29" s="822"/>
      <c r="AH29" s="822"/>
      <c r="AI29" s="822"/>
      <c r="AJ29" s="823"/>
      <c r="AK29" s="890">
        <v>1806</v>
      </c>
      <c r="AL29" s="891"/>
      <c r="AM29" s="891"/>
      <c r="AN29" s="891"/>
      <c r="AO29" s="891"/>
      <c r="AP29" s="891" t="s">
        <v>582</v>
      </c>
      <c r="AQ29" s="891"/>
      <c r="AR29" s="891"/>
      <c r="AS29" s="891"/>
      <c r="AT29" s="891"/>
      <c r="AU29" s="891" t="s">
        <v>582</v>
      </c>
      <c r="AV29" s="891"/>
      <c r="AW29" s="891"/>
      <c r="AX29" s="891"/>
      <c r="AY29" s="891"/>
      <c r="AZ29" s="892" t="s">
        <v>582</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34"/>
      <c r="CI29" s="835"/>
      <c r="CJ29" s="835"/>
      <c r="CK29" s="835"/>
      <c r="CL29" s="836"/>
      <c r="CM29" s="834"/>
      <c r="CN29" s="835"/>
      <c r="CO29" s="835"/>
      <c r="CP29" s="835"/>
      <c r="CQ29" s="836"/>
      <c r="CR29" s="834"/>
      <c r="CS29" s="835"/>
      <c r="CT29" s="835"/>
      <c r="CU29" s="835"/>
      <c r="CV29" s="836"/>
      <c r="CW29" s="834"/>
      <c r="CX29" s="835"/>
      <c r="CY29" s="835"/>
      <c r="CZ29" s="835"/>
      <c r="DA29" s="836"/>
      <c r="DB29" s="834"/>
      <c r="DC29" s="835"/>
      <c r="DD29" s="835"/>
      <c r="DE29" s="835"/>
      <c r="DF29" s="836"/>
      <c r="DG29" s="834"/>
      <c r="DH29" s="835"/>
      <c r="DI29" s="835"/>
      <c r="DJ29" s="835"/>
      <c r="DK29" s="836"/>
      <c r="DL29" s="834"/>
      <c r="DM29" s="835"/>
      <c r="DN29" s="835"/>
      <c r="DO29" s="835"/>
      <c r="DP29" s="836"/>
      <c r="DQ29" s="834"/>
      <c r="DR29" s="835"/>
      <c r="DS29" s="835"/>
      <c r="DT29" s="835"/>
      <c r="DU29" s="836"/>
      <c r="DV29" s="844"/>
      <c r="DW29" s="845"/>
      <c r="DX29" s="845"/>
      <c r="DY29" s="845"/>
      <c r="DZ29" s="846"/>
      <c r="EA29" s="226"/>
    </row>
    <row r="30" spans="1:131" s="227" customFormat="1" ht="26.25" customHeight="1">
      <c r="A30" s="246">
        <v>3</v>
      </c>
      <c r="B30" s="815" t="s">
        <v>395</v>
      </c>
      <c r="C30" s="816"/>
      <c r="D30" s="816"/>
      <c r="E30" s="816"/>
      <c r="F30" s="816"/>
      <c r="G30" s="816"/>
      <c r="H30" s="816"/>
      <c r="I30" s="816"/>
      <c r="J30" s="816"/>
      <c r="K30" s="816"/>
      <c r="L30" s="816"/>
      <c r="M30" s="816"/>
      <c r="N30" s="816"/>
      <c r="O30" s="816"/>
      <c r="P30" s="817"/>
      <c r="Q30" s="818">
        <v>2683</v>
      </c>
      <c r="R30" s="819"/>
      <c r="S30" s="819"/>
      <c r="T30" s="819"/>
      <c r="U30" s="819"/>
      <c r="V30" s="819">
        <v>2649</v>
      </c>
      <c r="W30" s="819"/>
      <c r="X30" s="819"/>
      <c r="Y30" s="819"/>
      <c r="Z30" s="819"/>
      <c r="AA30" s="819">
        <v>33</v>
      </c>
      <c r="AB30" s="819"/>
      <c r="AC30" s="819"/>
      <c r="AD30" s="819"/>
      <c r="AE30" s="820"/>
      <c r="AF30" s="821">
        <v>33</v>
      </c>
      <c r="AG30" s="822"/>
      <c r="AH30" s="822"/>
      <c r="AI30" s="822"/>
      <c r="AJ30" s="823"/>
      <c r="AK30" s="890">
        <v>1824</v>
      </c>
      <c r="AL30" s="891"/>
      <c r="AM30" s="891"/>
      <c r="AN30" s="891"/>
      <c r="AO30" s="891"/>
      <c r="AP30" s="891" t="s">
        <v>582</v>
      </c>
      <c r="AQ30" s="891"/>
      <c r="AR30" s="891"/>
      <c r="AS30" s="891"/>
      <c r="AT30" s="891"/>
      <c r="AU30" s="891" t="s">
        <v>582</v>
      </c>
      <c r="AV30" s="891"/>
      <c r="AW30" s="891"/>
      <c r="AX30" s="891"/>
      <c r="AY30" s="891"/>
      <c r="AZ30" s="892" t="s">
        <v>582</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34"/>
      <c r="CI30" s="835"/>
      <c r="CJ30" s="835"/>
      <c r="CK30" s="835"/>
      <c r="CL30" s="836"/>
      <c r="CM30" s="834"/>
      <c r="CN30" s="835"/>
      <c r="CO30" s="835"/>
      <c r="CP30" s="835"/>
      <c r="CQ30" s="836"/>
      <c r="CR30" s="834"/>
      <c r="CS30" s="835"/>
      <c r="CT30" s="835"/>
      <c r="CU30" s="835"/>
      <c r="CV30" s="836"/>
      <c r="CW30" s="834"/>
      <c r="CX30" s="835"/>
      <c r="CY30" s="835"/>
      <c r="CZ30" s="835"/>
      <c r="DA30" s="836"/>
      <c r="DB30" s="834"/>
      <c r="DC30" s="835"/>
      <c r="DD30" s="835"/>
      <c r="DE30" s="835"/>
      <c r="DF30" s="836"/>
      <c r="DG30" s="834"/>
      <c r="DH30" s="835"/>
      <c r="DI30" s="835"/>
      <c r="DJ30" s="835"/>
      <c r="DK30" s="836"/>
      <c r="DL30" s="834"/>
      <c r="DM30" s="835"/>
      <c r="DN30" s="835"/>
      <c r="DO30" s="835"/>
      <c r="DP30" s="836"/>
      <c r="DQ30" s="834"/>
      <c r="DR30" s="835"/>
      <c r="DS30" s="835"/>
      <c r="DT30" s="835"/>
      <c r="DU30" s="836"/>
      <c r="DV30" s="844"/>
      <c r="DW30" s="845"/>
      <c r="DX30" s="845"/>
      <c r="DY30" s="845"/>
      <c r="DZ30" s="846"/>
      <c r="EA30" s="226"/>
    </row>
    <row r="31" spans="1:131" s="227" customFormat="1" ht="26.25" customHeight="1">
      <c r="A31" s="246">
        <v>4</v>
      </c>
      <c r="B31" s="815" t="s">
        <v>396</v>
      </c>
      <c r="C31" s="816"/>
      <c r="D31" s="816"/>
      <c r="E31" s="816"/>
      <c r="F31" s="816"/>
      <c r="G31" s="816"/>
      <c r="H31" s="816"/>
      <c r="I31" s="816"/>
      <c r="J31" s="816"/>
      <c r="K31" s="816"/>
      <c r="L31" s="816"/>
      <c r="M31" s="816"/>
      <c r="N31" s="816"/>
      <c r="O31" s="816"/>
      <c r="P31" s="817"/>
      <c r="Q31" s="818">
        <v>4317</v>
      </c>
      <c r="R31" s="819"/>
      <c r="S31" s="819"/>
      <c r="T31" s="819"/>
      <c r="U31" s="819"/>
      <c r="V31" s="819">
        <v>4133</v>
      </c>
      <c r="W31" s="819"/>
      <c r="X31" s="819"/>
      <c r="Y31" s="819"/>
      <c r="Z31" s="819"/>
      <c r="AA31" s="819">
        <v>184</v>
      </c>
      <c r="AB31" s="819"/>
      <c r="AC31" s="819"/>
      <c r="AD31" s="819"/>
      <c r="AE31" s="820"/>
      <c r="AF31" s="821">
        <v>184</v>
      </c>
      <c r="AG31" s="822"/>
      <c r="AH31" s="822"/>
      <c r="AI31" s="822"/>
      <c r="AJ31" s="823"/>
      <c r="AK31" s="890">
        <v>1206</v>
      </c>
      <c r="AL31" s="891"/>
      <c r="AM31" s="891"/>
      <c r="AN31" s="891"/>
      <c r="AO31" s="891"/>
      <c r="AP31" s="891">
        <v>7550</v>
      </c>
      <c r="AQ31" s="891"/>
      <c r="AR31" s="891"/>
      <c r="AS31" s="891"/>
      <c r="AT31" s="891"/>
      <c r="AU31" s="891">
        <v>5414</v>
      </c>
      <c r="AV31" s="891"/>
      <c r="AW31" s="891"/>
      <c r="AX31" s="891"/>
      <c r="AY31" s="891"/>
      <c r="AZ31" s="892" t="s">
        <v>581</v>
      </c>
      <c r="BA31" s="892"/>
      <c r="BB31" s="892"/>
      <c r="BC31" s="892"/>
      <c r="BD31" s="892"/>
      <c r="BE31" s="888" t="s">
        <v>397</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34"/>
      <c r="CI31" s="835"/>
      <c r="CJ31" s="835"/>
      <c r="CK31" s="835"/>
      <c r="CL31" s="836"/>
      <c r="CM31" s="834"/>
      <c r="CN31" s="835"/>
      <c r="CO31" s="835"/>
      <c r="CP31" s="835"/>
      <c r="CQ31" s="836"/>
      <c r="CR31" s="834"/>
      <c r="CS31" s="835"/>
      <c r="CT31" s="835"/>
      <c r="CU31" s="835"/>
      <c r="CV31" s="836"/>
      <c r="CW31" s="834"/>
      <c r="CX31" s="835"/>
      <c r="CY31" s="835"/>
      <c r="CZ31" s="835"/>
      <c r="DA31" s="836"/>
      <c r="DB31" s="834"/>
      <c r="DC31" s="835"/>
      <c r="DD31" s="835"/>
      <c r="DE31" s="835"/>
      <c r="DF31" s="836"/>
      <c r="DG31" s="834"/>
      <c r="DH31" s="835"/>
      <c r="DI31" s="835"/>
      <c r="DJ31" s="835"/>
      <c r="DK31" s="836"/>
      <c r="DL31" s="834"/>
      <c r="DM31" s="835"/>
      <c r="DN31" s="835"/>
      <c r="DO31" s="835"/>
      <c r="DP31" s="836"/>
      <c r="DQ31" s="834"/>
      <c r="DR31" s="835"/>
      <c r="DS31" s="835"/>
      <c r="DT31" s="835"/>
      <c r="DU31" s="836"/>
      <c r="DV31" s="844"/>
      <c r="DW31" s="845"/>
      <c r="DX31" s="845"/>
      <c r="DY31" s="845"/>
      <c r="DZ31" s="846"/>
      <c r="EA31" s="226"/>
    </row>
    <row r="32" spans="1:131" s="227" customFormat="1" ht="26.25" customHeight="1">
      <c r="A32" s="246">
        <v>5</v>
      </c>
      <c r="B32" s="815"/>
      <c r="C32" s="816"/>
      <c r="D32" s="816"/>
      <c r="E32" s="816"/>
      <c r="F32" s="816"/>
      <c r="G32" s="816"/>
      <c r="H32" s="816"/>
      <c r="I32" s="816"/>
      <c r="J32" s="816"/>
      <c r="K32" s="816"/>
      <c r="L32" s="816"/>
      <c r="M32" s="816"/>
      <c r="N32" s="816"/>
      <c r="O32" s="816"/>
      <c r="P32" s="817"/>
      <c r="Q32" s="818"/>
      <c r="R32" s="819"/>
      <c r="S32" s="819"/>
      <c r="T32" s="819"/>
      <c r="U32" s="819"/>
      <c r="V32" s="819"/>
      <c r="W32" s="819"/>
      <c r="X32" s="819"/>
      <c r="Y32" s="819"/>
      <c r="Z32" s="819"/>
      <c r="AA32" s="819"/>
      <c r="AB32" s="819"/>
      <c r="AC32" s="819"/>
      <c r="AD32" s="819"/>
      <c r="AE32" s="820"/>
      <c r="AF32" s="821"/>
      <c r="AG32" s="822"/>
      <c r="AH32" s="822"/>
      <c r="AI32" s="822"/>
      <c r="AJ32" s="823"/>
      <c r="AK32" s="890"/>
      <c r="AL32" s="891"/>
      <c r="AM32" s="891"/>
      <c r="AN32" s="891"/>
      <c r="AO32" s="891"/>
      <c r="AP32" s="891"/>
      <c r="AQ32" s="891"/>
      <c r="AR32" s="891"/>
      <c r="AS32" s="891"/>
      <c r="AT32" s="891"/>
      <c r="AU32" s="891"/>
      <c r="AV32" s="891"/>
      <c r="AW32" s="891"/>
      <c r="AX32" s="891"/>
      <c r="AY32" s="891"/>
      <c r="AZ32" s="892"/>
      <c r="BA32" s="892"/>
      <c r="BB32" s="892"/>
      <c r="BC32" s="892"/>
      <c r="BD32" s="892"/>
      <c r="BE32" s="888"/>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34"/>
      <c r="CI32" s="835"/>
      <c r="CJ32" s="835"/>
      <c r="CK32" s="835"/>
      <c r="CL32" s="836"/>
      <c r="CM32" s="834"/>
      <c r="CN32" s="835"/>
      <c r="CO32" s="835"/>
      <c r="CP32" s="835"/>
      <c r="CQ32" s="836"/>
      <c r="CR32" s="834"/>
      <c r="CS32" s="835"/>
      <c r="CT32" s="835"/>
      <c r="CU32" s="835"/>
      <c r="CV32" s="836"/>
      <c r="CW32" s="834"/>
      <c r="CX32" s="835"/>
      <c r="CY32" s="835"/>
      <c r="CZ32" s="835"/>
      <c r="DA32" s="836"/>
      <c r="DB32" s="834"/>
      <c r="DC32" s="835"/>
      <c r="DD32" s="835"/>
      <c r="DE32" s="835"/>
      <c r="DF32" s="836"/>
      <c r="DG32" s="834"/>
      <c r="DH32" s="835"/>
      <c r="DI32" s="835"/>
      <c r="DJ32" s="835"/>
      <c r="DK32" s="836"/>
      <c r="DL32" s="834"/>
      <c r="DM32" s="835"/>
      <c r="DN32" s="835"/>
      <c r="DO32" s="835"/>
      <c r="DP32" s="836"/>
      <c r="DQ32" s="834"/>
      <c r="DR32" s="835"/>
      <c r="DS32" s="835"/>
      <c r="DT32" s="835"/>
      <c r="DU32" s="836"/>
      <c r="DV32" s="844"/>
      <c r="DW32" s="845"/>
      <c r="DX32" s="845"/>
      <c r="DY32" s="845"/>
      <c r="DZ32" s="846"/>
      <c r="EA32" s="226"/>
    </row>
    <row r="33" spans="1:131" s="227" customFormat="1" ht="26.25" customHeight="1">
      <c r="A33" s="246">
        <v>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90"/>
      <c r="AL33" s="891"/>
      <c r="AM33" s="891"/>
      <c r="AN33" s="891"/>
      <c r="AO33" s="891"/>
      <c r="AP33" s="891"/>
      <c r="AQ33" s="891"/>
      <c r="AR33" s="891"/>
      <c r="AS33" s="891"/>
      <c r="AT33" s="891"/>
      <c r="AU33" s="891"/>
      <c r="AV33" s="891"/>
      <c r="AW33" s="891"/>
      <c r="AX33" s="891"/>
      <c r="AY33" s="891"/>
      <c r="AZ33" s="892"/>
      <c r="BA33" s="892"/>
      <c r="BB33" s="892"/>
      <c r="BC33" s="892"/>
      <c r="BD33" s="892"/>
      <c r="BE33" s="888"/>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34"/>
      <c r="CI33" s="835"/>
      <c r="CJ33" s="835"/>
      <c r="CK33" s="835"/>
      <c r="CL33" s="836"/>
      <c r="CM33" s="834"/>
      <c r="CN33" s="835"/>
      <c r="CO33" s="835"/>
      <c r="CP33" s="835"/>
      <c r="CQ33" s="836"/>
      <c r="CR33" s="834"/>
      <c r="CS33" s="835"/>
      <c r="CT33" s="835"/>
      <c r="CU33" s="835"/>
      <c r="CV33" s="836"/>
      <c r="CW33" s="834"/>
      <c r="CX33" s="835"/>
      <c r="CY33" s="835"/>
      <c r="CZ33" s="835"/>
      <c r="DA33" s="836"/>
      <c r="DB33" s="834"/>
      <c r="DC33" s="835"/>
      <c r="DD33" s="835"/>
      <c r="DE33" s="835"/>
      <c r="DF33" s="836"/>
      <c r="DG33" s="834"/>
      <c r="DH33" s="835"/>
      <c r="DI33" s="835"/>
      <c r="DJ33" s="835"/>
      <c r="DK33" s="836"/>
      <c r="DL33" s="834"/>
      <c r="DM33" s="835"/>
      <c r="DN33" s="835"/>
      <c r="DO33" s="835"/>
      <c r="DP33" s="836"/>
      <c r="DQ33" s="834"/>
      <c r="DR33" s="835"/>
      <c r="DS33" s="835"/>
      <c r="DT33" s="835"/>
      <c r="DU33" s="836"/>
      <c r="DV33" s="844"/>
      <c r="DW33" s="845"/>
      <c r="DX33" s="845"/>
      <c r="DY33" s="845"/>
      <c r="DZ33" s="846"/>
      <c r="EA33" s="226"/>
    </row>
    <row r="34" spans="1:131" s="227" customFormat="1" ht="26.25" customHeight="1">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34"/>
      <c r="CI34" s="835"/>
      <c r="CJ34" s="835"/>
      <c r="CK34" s="835"/>
      <c r="CL34" s="836"/>
      <c r="CM34" s="834"/>
      <c r="CN34" s="835"/>
      <c r="CO34" s="835"/>
      <c r="CP34" s="835"/>
      <c r="CQ34" s="836"/>
      <c r="CR34" s="834"/>
      <c r="CS34" s="835"/>
      <c r="CT34" s="835"/>
      <c r="CU34" s="835"/>
      <c r="CV34" s="836"/>
      <c r="CW34" s="834"/>
      <c r="CX34" s="835"/>
      <c r="CY34" s="835"/>
      <c r="CZ34" s="835"/>
      <c r="DA34" s="836"/>
      <c r="DB34" s="834"/>
      <c r="DC34" s="835"/>
      <c r="DD34" s="835"/>
      <c r="DE34" s="835"/>
      <c r="DF34" s="836"/>
      <c r="DG34" s="834"/>
      <c r="DH34" s="835"/>
      <c r="DI34" s="835"/>
      <c r="DJ34" s="835"/>
      <c r="DK34" s="836"/>
      <c r="DL34" s="834"/>
      <c r="DM34" s="835"/>
      <c r="DN34" s="835"/>
      <c r="DO34" s="835"/>
      <c r="DP34" s="836"/>
      <c r="DQ34" s="834"/>
      <c r="DR34" s="835"/>
      <c r="DS34" s="835"/>
      <c r="DT34" s="835"/>
      <c r="DU34" s="836"/>
      <c r="DV34" s="844"/>
      <c r="DW34" s="845"/>
      <c r="DX34" s="845"/>
      <c r="DY34" s="845"/>
      <c r="DZ34" s="846"/>
      <c r="EA34" s="226"/>
    </row>
    <row r="35" spans="1:131" s="227" customFormat="1" ht="26.25" customHeight="1">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34"/>
      <c r="CI35" s="835"/>
      <c r="CJ35" s="835"/>
      <c r="CK35" s="835"/>
      <c r="CL35" s="836"/>
      <c r="CM35" s="834"/>
      <c r="CN35" s="835"/>
      <c r="CO35" s="835"/>
      <c r="CP35" s="835"/>
      <c r="CQ35" s="836"/>
      <c r="CR35" s="834"/>
      <c r="CS35" s="835"/>
      <c r="CT35" s="835"/>
      <c r="CU35" s="835"/>
      <c r="CV35" s="836"/>
      <c r="CW35" s="834"/>
      <c r="CX35" s="835"/>
      <c r="CY35" s="835"/>
      <c r="CZ35" s="835"/>
      <c r="DA35" s="836"/>
      <c r="DB35" s="834"/>
      <c r="DC35" s="835"/>
      <c r="DD35" s="835"/>
      <c r="DE35" s="835"/>
      <c r="DF35" s="836"/>
      <c r="DG35" s="834"/>
      <c r="DH35" s="835"/>
      <c r="DI35" s="835"/>
      <c r="DJ35" s="835"/>
      <c r="DK35" s="836"/>
      <c r="DL35" s="834"/>
      <c r="DM35" s="835"/>
      <c r="DN35" s="835"/>
      <c r="DO35" s="835"/>
      <c r="DP35" s="836"/>
      <c r="DQ35" s="834"/>
      <c r="DR35" s="835"/>
      <c r="DS35" s="835"/>
      <c r="DT35" s="835"/>
      <c r="DU35" s="836"/>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34"/>
      <c r="CI36" s="835"/>
      <c r="CJ36" s="835"/>
      <c r="CK36" s="835"/>
      <c r="CL36" s="836"/>
      <c r="CM36" s="834"/>
      <c r="CN36" s="835"/>
      <c r="CO36" s="835"/>
      <c r="CP36" s="835"/>
      <c r="CQ36" s="836"/>
      <c r="CR36" s="834"/>
      <c r="CS36" s="835"/>
      <c r="CT36" s="835"/>
      <c r="CU36" s="835"/>
      <c r="CV36" s="836"/>
      <c r="CW36" s="834"/>
      <c r="CX36" s="835"/>
      <c r="CY36" s="835"/>
      <c r="CZ36" s="835"/>
      <c r="DA36" s="836"/>
      <c r="DB36" s="834"/>
      <c r="DC36" s="835"/>
      <c r="DD36" s="835"/>
      <c r="DE36" s="835"/>
      <c r="DF36" s="836"/>
      <c r="DG36" s="834"/>
      <c r="DH36" s="835"/>
      <c r="DI36" s="835"/>
      <c r="DJ36" s="835"/>
      <c r="DK36" s="836"/>
      <c r="DL36" s="834"/>
      <c r="DM36" s="835"/>
      <c r="DN36" s="835"/>
      <c r="DO36" s="835"/>
      <c r="DP36" s="836"/>
      <c r="DQ36" s="834"/>
      <c r="DR36" s="835"/>
      <c r="DS36" s="835"/>
      <c r="DT36" s="835"/>
      <c r="DU36" s="836"/>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34"/>
      <c r="CI37" s="835"/>
      <c r="CJ37" s="835"/>
      <c r="CK37" s="835"/>
      <c r="CL37" s="836"/>
      <c r="CM37" s="834"/>
      <c r="CN37" s="835"/>
      <c r="CO37" s="835"/>
      <c r="CP37" s="835"/>
      <c r="CQ37" s="836"/>
      <c r="CR37" s="834"/>
      <c r="CS37" s="835"/>
      <c r="CT37" s="835"/>
      <c r="CU37" s="835"/>
      <c r="CV37" s="836"/>
      <c r="CW37" s="834"/>
      <c r="CX37" s="835"/>
      <c r="CY37" s="835"/>
      <c r="CZ37" s="835"/>
      <c r="DA37" s="836"/>
      <c r="DB37" s="834"/>
      <c r="DC37" s="835"/>
      <c r="DD37" s="835"/>
      <c r="DE37" s="835"/>
      <c r="DF37" s="836"/>
      <c r="DG37" s="834"/>
      <c r="DH37" s="835"/>
      <c r="DI37" s="835"/>
      <c r="DJ37" s="835"/>
      <c r="DK37" s="836"/>
      <c r="DL37" s="834"/>
      <c r="DM37" s="835"/>
      <c r="DN37" s="835"/>
      <c r="DO37" s="835"/>
      <c r="DP37" s="836"/>
      <c r="DQ37" s="834"/>
      <c r="DR37" s="835"/>
      <c r="DS37" s="835"/>
      <c r="DT37" s="835"/>
      <c r="DU37" s="836"/>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34"/>
      <c r="CI38" s="835"/>
      <c r="CJ38" s="835"/>
      <c r="CK38" s="835"/>
      <c r="CL38" s="836"/>
      <c r="CM38" s="834"/>
      <c r="CN38" s="835"/>
      <c r="CO38" s="835"/>
      <c r="CP38" s="835"/>
      <c r="CQ38" s="836"/>
      <c r="CR38" s="834"/>
      <c r="CS38" s="835"/>
      <c r="CT38" s="835"/>
      <c r="CU38" s="835"/>
      <c r="CV38" s="836"/>
      <c r="CW38" s="834"/>
      <c r="CX38" s="835"/>
      <c r="CY38" s="835"/>
      <c r="CZ38" s="835"/>
      <c r="DA38" s="836"/>
      <c r="DB38" s="834"/>
      <c r="DC38" s="835"/>
      <c r="DD38" s="835"/>
      <c r="DE38" s="835"/>
      <c r="DF38" s="836"/>
      <c r="DG38" s="834"/>
      <c r="DH38" s="835"/>
      <c r="DI38" s="835"/>
      <c r="DJ38" s="835"/>
      <c r="DK38" s="836"/>
      <c r="DL38" s="834"/>
      <c r="DM38" s="835"/>
      <c r="DN38" s="835"/>
      <c r="DO38" s="835"/>
      <c r="DP38" s="836"/>
      <c r="DQ38" s="834"/>
      <c r="DR38" s="835"/>
      <c r="DS38" s="835"/>
      <c r="DT38" s="835"/>
      <c r="DU38" s="836"/>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34"/>
      <c r="CI39" s="835"/>
      <c r="CJ39" s="835"/>
      <c r="CK39" s="835"/>
      <c r="CL39" s="836"/>
      <c r="CM39" s="834"/>
      <c r="CN39" s="835"/>
      <c r="CO39" s="835"/>
      <c r="CP39" s="835"/>
      <c r="CQ39" s="836"/>
      <c r="CR39" s="834"/>
      <c r="CS39" s="835"/>
      <c r="CT39" s="835"/>
      <c r="CU39" s="835"/>
      <c r="CV39" s="836"/>
      <c r="CW39" s="834"/>
      <c r="CX39" s="835"/>
      <c r="CY39" s="835"/>
      <c r="CZ39" s="835"/>
      <c r="DA39" s="836"/>
      <c r="DB39" s="834"/>
      <c r="DC39" s="835"/>
      <c r="DD39" s="835"/>
      <c r="DE39" s="835"/>
      <c r="DF39" s="836"/>
      <c r="DG39" s="834"/>
      <c r="DH39" s="835"/>
      <c r="DI39" s="835"/>
      <c r="DJ39" s="835"/>
      <c r="DK39" s="836"/>
      <c r="DL39" s="834"/>
      <c r="DM39" s="835"/>
      <c r="DN39" s="835"/>
      <c r="DO39" s="835"/>
      <c r="DP39" s="836"/>
      <c r="DQ39" s="834"/>
      <c r="DR39" s="835"/>
      <c r="DS39" s="835"/>
      <c r="DT39" s="835"/>
      <c r="DU39" s="836"/>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34"/>
      <c r="CI40" s="835"/>
      <c r="CJ40" s="835"/>
      <c r="CK40" s="835"/>
      <c r="CL40" s="836"/>
      <c r="CM40" s="834"/>
      <c r="CN40" s="835"/>
      <c r="CO40" s="835"/>
      <c r="CP40" s="835"/>
      <c r="CQ40" s="836"/>
      <c r="CR40" s="834"/>
      <c r="CS40" s="835"/>
      <c r="CT40" s="835"/>
      <c r="CU40" s="835"/>
      <c r="CV40" s="836"/>
      <c r="CW40" s="834"/>
      <c r="CX40" s="835"/>
      <c r="CY40" s="835"/>
      <c r="CZ40" s="835"/>
      <c r="DA40" s="836"/>
      <c r="DB40" s="834"/>
      <c r="DC40" s="835"/>
      <c r="DD40" s="835"/>
      <c r="DE40" s="835"/>
      <c r="DF40" s="836"/>
      <c r="DG40" s="834"/>
      <c r="DH40" s="835"/>
      <c r="DI40" s="835"/>
      <c r="DJ40" s="835"/>
      <c r="DK40" s="836"/>
      <c r="DL40" s="834"/>
      <c r="DM40" s="835"/>
      <c r="DN40" s="835"/>
      <c r="DO40" s="835"/>
      <c r="DP40" s="836"/>
      <c r="DQ40" s="834"/>
      <c r="DR40" s="835"/>
      <c r="DS40" s="835"/>
      <c r="DT40" s="835"/>
      <c r="DU40" s="836"/>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34"/>
      <c r="CI41" s="835"/>
      <c r="CJ41" s="835"/>
      <c r="CK41" s="835"/>
      <c r="CL41" s="836"/>
      <c r="CM41" s="834"/>
      <c r="CN41" s="835"/>
      <c r="CO41" s="835"/>
      <c r="CP41" s="835"/>
      <c r="CQ41" s="836"/>
      <c r="CR41" s="834"/>
      <c r="CS41" s="835"/>
      <c r="CT41" s="835"/>
      <c r="CU41" s="835"/>
      <c r="CV41" s="836"/>
      <c r="CW41" s="834"/>
      <c r="CX41" s="835"/>
      <c r="CY41" s="835"/>
      <c r="CZ41" s="835"/>
      <c r="DA41" s="836"/>
      <c r="DB41" s="834"/>
      <c r="DC41" s="835"/>
      <c r="DD41" s="835"/>
      <c r="DE41" s="835"/>
      <c r="DF41" s="836"/>
      <c r="DG41" s="834"/>
      <c r="DH41" s="835"/>
      <c r="DI41" s="835"/>
      <c r="DJ41" s="835"/>
      <c r="DK41" s="836"/>
      <c r="DL41" s="834"/>
      <c r="DM41" s="835"/>
      <c r="DN41" s="835"/>
      <c r="DO41" s="835"/>
      <c r="DP41" s="836"/>
      <c r="DQ41" s="834"/>
      <c r="DR41" s="835"/>
      <c r="DS41" s="835"/>
      <c r="DT41" s="835"/>
      <c r="DU41" s="836"/>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34"/>
      <c r="CI42" s="835"/>
      <c r="CJ42" s="835"/>
      <c r="CK42" s="835"/>
      <c r="CL42" s="836"/>
      <c r="CM42" s="834"/>
      <c r="CN42" s="835"/>
      <c r="CO42" s="835"/>
      <c r="CP42" s="835"/>
      <c r="CQ42" s="836"/>
      <c r="CR42" s="834"/>
      <c r="CS42" s="835"/>
      <c r="CT42" s="835"/>
      <c r="CU42" s="835"/>
      <c r="CV42" s="836"/>
      <c r="CW42" s="834"/>
      <c r="CX42" s="835"/>
      <c r="CY42" s="835"/>
      <c r="CZ42" s="835"/>
      <c r="DA42" s="836"/>
      <c r="DB42" s="834"/>
      <c r="DC42" s="835"/>
      <c r="DD42" s="835"/>
      <c r="DE42" s="835"/>
      <c r="DF42" s="836"/>
      <c r="DG42" s="834"/>
      <c r="DH42" s="835"/>
      <c r="DI42" s="835"/>
      <c r="DJ42" s="835"/>
      <c r="DK42" s="836"/>
      <c r="DL42" s="834"/>
      <c r="DM42" s="835"/>
      <c r="DN42" s="835"/>
      <c r="DO42" s="835"/>
      <c r="DP42" s="836"/>
      <c r="DQ42" s="834"/>
      <c r="DR42" s="835"/>
      <c r="DS42" s="835"/>
      <c r="DT42" s="835"/>
      <c r="DU42" s="836"/>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34"/>
      <c r="CI43" s="835"/>
      <c r="CJ43" s="835"/>
      <c r="CK43" s="835"/>
      <c r="CL43" s="836"/>
      <c r="CM43" s="834"/>
      <c r="CN43" s="835"/>
      <c r="CO43" s="835"/>
      <c r="CP43" s="835"/>
      <c r="CQ43" s="836"/>
      <c r="CR43" s="834"/>
      <c r="CS43" s="835"/>
      <c r="CT43" s="835"/>
      <c r="CU43" s="835"/>
      <c r="CV43" s="836"/>
      <c r="CW43" s="834"/>
      <c r="CX43" s="835"/>
      <c r="CY43" s="835"/>
      <c r="CZ43" s="835"/>
      <c r="DA43" s="836"/>
      <c r="DB43" s="834"/>
      <c r="DC43" s="835"/>
      <c r="DD43" s="835"/>
      <c r="DE43" s="835"/>
      <c r="DF43" s="836"/>
      <c r="DG43" s="834"/>
      <c r="DH43" s="835"/>
      <c r="DI43" s="835"/>
      <c r="DJ43" s="835"/>
      <c r="DK43" s="836"/>
      <c r="DL43" s="834"/>
      <c r="DM43" s="835"/>
      <c r="DN43" s="835"/>
      <c r="DO43" s="835"/>
      <c r="DP43" s="836"/>
      <c r="DQ43" s="834"/>
      <c r="DR43" s="835"/>
      <c r="DS43" s="835"/>
      <c r="DT43" s="835"/>
      <c r="DU43" s="836"/>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34"/>
      <c r="CI44" s="835"/>
      <c r="CJ44" s="835"/>
      <c r="CK44" s="835"/>
      <c r="CL44" s="836"/>
      <c r="CM44" s="834"/>
      <c r="CN44" s="835"/>
      <c r="CO44" s="835"/>
      <c r="CP44" s="835"/>
      <c r="CQ44" s="836"/>
      <c r="CR44" s="834"/>
      <c r="CS44" s="835"/>
      <c r="CT44" s="835"/>
      <c r="CU44" s="835"/>
      <c r="CV44" s="836"/>
      <c r="CW44" s="834"/>
      <c r="CX44" s="835"/>
      <c r="CY44" s="835"/>
      <c r="CZ44" s="835"/>
      <c r="DA44" s="836"/>
      <c r="DB44" s="834"/>
      <c r="DC44" s="835"/>
      <c r="DD44" s="835"/>
      <c r="DE44" s="835"/>
      <c r="DF44" s="836"/>
      <c r="DG44" s="834"/>
      <c r="DH44" s="835"/>
      <c r="DI44" s="835"/>
      <c r="DJ44" s="835"/>
      <c r="DK44" s="836"/>
      <c r="DL44" s="834"/>
      <c r="DM44" s="835"/>
      <c r="DN44" s="835"/>
      <c r="DO44" s="835"/>
      <c r="DP44" s="836"/>
      <c r="DQ44" s="834"/>
      <c r="DR44" s="835"/>
      <c r="DS44" s="835"/>
      <c r="DT44" s="835"/>
      <c r="DU44" s="836"/>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34"/>
      <c r="CI45" s="835"/>
      <c r="CJ45" s="835"/>
      <c r="CK45" s="835"/>
      <c r="CL45" s="836"/>
      <c r="CM45" s="834"/>
      <c r="CN45" s="835"/>
      <c r="CO45" s="835"/>
      <c r="CP45" s="835"/>
      <c r="CQ45" s="836"/>
      <c r="CR45" s="834"/>
      <c r="CS45" s="835"/>
      <c r="CT45" s="835"/>
      <c r="CU45" s="835"/>
      <c r="CV45" s="836"/>
      <c r="CW45" s="834"/>
      <c r="CX45" s="835"/>
      <c r="CY45" s="835"/>
      <c r="CZ45" s="835"/>
      <c r="DA45" s="836"/>
      <c r="DB45" s="834"/>
      <c r="DC45" s="835"/>
      <c r="DD45" s="835"/>
      <c r="DE45" s="835"/>
      <c r="DF45" s="836"/>
      <c r="DG45" s="834"/>
      <c r="DH45" s="835"/>
      <c r="DI45" s="835"/>
      <c r="DJ45" s="835"/>
      <c r="DK45" s="836"/>
      <c r="DL45" s="834"/>
      <c r="DM45" s="835"/>
      <c r="DN45" s="835"/>
      <c r="DO45" s="835"/>
      <c r="DP45" s="836"/>
      <c r="DQ45" s="834"/>
      <c r="DR45" s="835"/>
      <c r="DS45" s="835"/>
      <c r="DT45" s="835"/>
      <c r="DU45" s="836"/>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34"/>
      <c r="CI46" s="835"/>
      <c r="CJ46" s="835"/>
      <c r="CK46" s="835"/>
      <c r="CL46" s="836"/>
      <c r="CM46" s="834"/>
      <c r="CN46" s="835"/>
      <c r="CO46" s="835"/>
      <c r="CP46" s="835"/>
      <c r="CQ46" s="836"/>
      <c r="CR46" s="834"/>
      <c r="CS46" s="835"/>
      <c r="CT46" s="835"/>
      <c r="CU46" s="835"/>
      <c r="CV46" s="836"/>
      <c r="CW46" s="834"/>
      <c r="CX46" s="835"/>
      <c r="CY46" s="835"/>
      <c r="CZ46" s="835"/>
      <c r="DA46" s="836"/>
      <c r="DB46" s="834"/>
      <c r="DC46" s="835"/>
      <c r="DD46" s="835"/>
      <c r="DE46" s="835"/>
      <c r="DF46" s="836"/>
      <c r="DG46" s="834"/>
      <c r="DH46" s="835"/>
      <c r="DI46" s="835"/>
      <c r="DJ46" s="835"/>
      <c r="DK46" s="836"/>
      <c r="DL46" s="834"/>
      <c r="DM46" s="835"/>
      <c r="DN46" s="835"/>
      <c r="DO46" s="835"/>
      <c r="DP46" s="836"/>
      <c r="DQ46" s="834"/>
      <c r="DR46" s="835"/>
      <c r="DS46" s="835"/>
      <c r="DT46" s="835"/>
      <c r="DU46" s="836"/>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34"/>
      <c r="CI47" s="835"/>
      <c r="CJ47" s="835"/>
      <c r="CK47" s="835"/>
      <c r="CL47" s="836"/>
      <c r="CM47" s="834"/>
      <c r="CN47" s="835"/>
      <c r="CO47" s="835"/>
      <c r="CP47" s="835"/>
      <c r="CQ47" s="836"/>
      <c r="CR47" s="834"/>
      <c r="CS47" s="835"/>
      <c r="CT47" s="835"/>
      <c r="CU47" s="835"/>
      <c r="CV47" s="836"/>
      <c r="CW47" s="834"/>
      <c r="CX47" s="835"/>
      <c r="CY47" s="835"/>
      <c r="CZ47" s="835"/>
      <c r="DA47" s="836"/>
      <c r="DB47" s="834"/>
      <c r="DC47" s="835"/>
      <c r="DD47" s="835"/>
      <c r="DE47" s="835"/>
      <c r="DF47" s="836"/>
      <c r="DG47" s="834"/>
      <c r="DH47" s="835"/>
      <c r="DI47" s="835"/>
      <c r="DJ47" s="835"/>
      <c r="DK47" s="836"/>
      <c r="DL47" s="834"/>
      <c r="DM47" s="835"/>
      <c r="DN47" s="835"/>
      <c r="DO47" s="835"/>
      <c r="DP47" s="836"/>
      <c r="DQ47" s="834"/>
      <c r="DR47" s="835"/>
      <c r="DS47" s="835"/>
      <c r="DT47" s="835"/>
      <c r="DU47" s="836"/>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34"/>
      <c r="CI48" s="835"/>
      <c r="CJ48" s="835"/>
      <c r="CK48" s="835"/>
      <c r="CL48" s="836"/>
      <c r="CM48" s="834"/>
      <c r="CN48" s="835"/>
      <c r="CO48" s="835"/>
      <c r="CP48" s="835"/>
      <c r="CQ48" s="836"/>
      <c r="CR48" s="834"/>
      <c r="CS48" s="835"/>
      <c r="CT48" s="835"/>
      <c r="CU48" s="835"/>
      <c r="CV48" s="836"/>
      <c r="CW48" s="834"/>
      <c r="CX48" s="835"/>
      <c r="CY48" s="835"/>
      <c r="CZ48" s="835"/>
      <c r="DA48" s="836"/>
      <c r="DB48" s="834"/>
      <c r="DC48" s="835"/>
      <c r="DD48" s="835"/>
      <c r="DE48" s="835"/>
      <c r="DF48" s="836"/>
      <c r="DG48" s="834"/>
      <c r="DH48" s="835"/>
      <c r="DI48" s="835"/>
      <c r="DJ48" s="835"/>
      <c r="DK48" s="836"/>
      <c r="DL48" s="834"/>
      <c r="DM48" s="835"/>
      <c r="DN48" s="835"/>
      <c r="DO48" s="835"/>
      <c r="DP48" s="836"/>
      <c r="DQ48" s="834"/>
      <c r="DR48" s="835"/>
      <c r="DS48" s="835"/>
      <c r="DT48" s="835"/>
      <c r="DU48" s="836"/>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34"/>
      <c r="CI49" s="835"/>
      <c r="CJ49" s="835"/>
      <c r="CK49" s="835"/>
      <c r="CL49" s="836"/>
      <c r="CM49" s="834"/>
      <c r="CN49" s="835"/>
      <c r="CO49" s="835"/>
      <c r="CP49" s="835"/>
      <c r="CQ49" s="836"/>
      <c r="CR49" s="834"/>
      <c r="CS49" s="835"/>
      <c r="CT49" s="835"/>
      <c r="CU49" s="835"/>
      <c r="CV49" s="836"/>
      <c r="CW49" s="834"/>
      <c r="CX49" s="835"/>
      <c r="CY49" s="835"/>
      <c r="CZ49" s="835"/>
      <c r="DA49" s="836"/>
      <c r="DB49" s="834"/>
      <c r="DC49" s="835"/>
      <c r="DD49" s="835"/>
      <c r="DE49" s="835"/>
      <c r="DF49" s="836"/>
      <c r="DG49" s="834"/>
      <c r="DH49" s="835"/>
      <c r="DI49" s="835"/>
      <c r="DJ49" s="835"/>
      <c r="DK49" s="836"/>
      <c r="DL49" s="834"/>
      <c r="DM49" s="835"/>
      <c r="DN49" s="835"/>
      <c r="DO49" s="835"/>
      <c r="DP49" s="836"/>
      <c r="DQ49" s="834"/>
      <c r="DR49" s="835"/>
      <c r="DS49" s="835"/>
      <c r="DT49" s="835"/>
      <c r="DU49" s="836"/>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34"/>
      <c r="CI50" s="835"/>
      <c r="CJ50" s="835"/>
      <c r="CK50" s="835"/>
      <c r="CL50" s="836"/>
      <c r="CM50" s="834"/>
      <c r="CN50" s="835"/>
      <c r="CO50" s="835"/>
      <c r="CP50" s="835"/>
      <c r="CQ50" s="836"/>
      <c r="CR50" s="834"/>
      <c r="CS50" s="835"/>
      <c r="CT50" s="835"/>
      <c r="CU50" s="835"/>
      <c r="CV50" s="836"/>
      <c r="CW50" s="834"/>
      <c r="CX50" s="835"/>
      <c r="CY50" s="835"/>
      <c r="CZ50" s="835"/>
      <c r="DA50" s="836"/>
      <c r="DB50" s="834"/>
      <c r="DC50" s="835"/>
      <c r="DD50" s="835"/>
      <c r="DE50" s="835"/>
      <c r="DF50" s="836"/>
      <c r="DG50" s="834"/>
      <c r="DH50" s="835"/>
      <c r="DI50" s="835"/>
      <c r="DJ50" s="835"/>
      <c r="DK50" s="836"/>
      <c r="DL50" s="834"/>
      <c r="DM50" s="835"/>
      <c r="DN50" s="835"/>
      <c r="DO50" s="835"/>
      <c r="DP50" s="836"/>
      <c r="DQ50" s="834"/>
      <c r="DR50" s="835"/>
      <c r="DS50" s="835"/>
      <c r="DT50" s="835"/>
      <c r="DU50" s="836"/>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34"/>
      <c r="CI51" s="835"/>
      <c r="CJ51" s="835"/>
      <c r="CK51" s="835"/>
      <c r="CL51" s="836"/>
      <c r="CM51" s="834"/>
      <c r="CN51" s="835"/>
      <c r="CO51" s="835"/>
      <c r="CP51" s="835"/>
      <c r="CQ51" s="836"/>
      <c r="CR51" s="834"/>
      <c r="CS51" s="835"/>
      <c r="CT51" s="835"/>
      <c r="CU51" s="835"/>
      <c r="CV51" s="836"/>
      <c r="CW51" s="834"/>
      <c r="CX51" s="835"/>
      <c r="CY51" s="835"/>
      <c r="CZ51" s="835"/>
      <c r="DA51" s="836"/>
      <c r="DB51" s="834"/>
      <c r="DC51" s="835"/>
      <c r="DD51" s="835"/>
      <c r="DE51" s="835"/>
      <c r="DF51" s="836"/>
      <c r="DG51" s="834"/>
      <c r="DH51" s="835"/>
      <c r="DI51" s="835"/>
      <c r="DJ51" s="835"/>
      <c r="DK51" s="836"/>
      <c r="DL51" s="834"/>
      <c r="DM51" s="835"/>
      <c r="DN51" s="835"/>
      <c r="DO51" s="835"/>
      <c r="DP51" s="836"/>
      <c r="DQ51" s="834"/>
      <c r="DR51" s="835"/>
      <c r="DS51" s="835"/>
      <c r="DT51" s="835"/>
      <c r="DU51" s="836"/>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34"/>
      <c r="CI52" s="835"/>
      <c r="CJ52" s="835"/>
      <c r="CK52" s="835"/>
      <c r="CL52" s="836"/>
      <c r="CM52" s="834"/>
      <c r="CN52" s="835"/>
      <c r="CO52" s="835"/>
      <c r="CP52" s="835"/>
      <c r="CQ52" s="836"/>
      <c r="CR52" s="834"/>
      <c r="CS52" s="835"/>
      <c r="CT52" s="835"/>
      <c r="CU52" s="835"/>
      <c r="CV52" s="836"/>
      <c r="CW52" s="834"/>
      <c r="CX52" s="835"/>
      <c r="CY52" s="835"/>
      <c r="CZ52" s="835"/>
      <c r="DA52" s="836"/>
      <c r="DB52" s="834"/>
      <c r="DC52" s="835"/>
      <c r="DD52" s="835"/>
      <c r="DE52" s="835"/>
      <c r="DF52" s="836"/>
      <c r="DG52" s="834"/>
      <c r="DH52" s="835"/>
      <c r="DI52" s="835"/>
      <c r="DJ52" s="835"/>
      <c r="DK52" s="836"/>
      <c r="DL52" s="834"/>
      <c r="DM52" s="835"/>
      <c r="DN52" s="835"/>
      <c r="DO52" s="835"/>
      <c r="DP52" s="836"/>
      <c r="DQ52" s="834"/>
      <c r="DR52" s="835"/>
      <c r="DS52" s="835"/>
      <c r="DT52" s="835"/>
      <c r="DU52" s="836"/>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34"/>
      <c r="CI53" s="835"/>
      <c r="CJ53" s="835"/>
      <c r="CK53" s="835"/>
      <c r="CL53" s="836"/>
      <c r="CM53" s="834"/>
      <c r="CN53" s="835"/>
      <c r="CO53" s="835"/>
      <c r="CP53" s="835"/>
      <c r="CQ53" s="836"/>
      <c r="CR53" s="834"/>
      <c r="CS53" s="835"/>
      <c r="CT53" s="835"/>
      <c r="CU53" s="835"/>
      <c r="CV53" s="836"/>
      <c r="CW53" s="834"/>
      <c r="CX53" s="835"/>
      <c r="CY53" s="835"/>
      <c r="CZ53" s="835"/>
      <c r="DA53" s="836"/>
      <c r="DB53" s="834"/>
      <c r="DC53" s="835"/>
      <c r="DD53" s="835"/>
      <c r="DE53" s="835"/>
      <c r="DF53" s="836"/>
      <c r="DG53" s="834"/>
      <c r="DH53" s="835"/>
      <c r="DI53" s="835"/>
      <c r="DJ53" s="835"/>
      <c r="DK53" s="836"/>
      <c r="DL53" s="834"/>
      <c r="DM53" s="835"/>
      <c r="DN53" s="835"/>
      <c r="DO53" s="835"/>
      <c r="DP53" s="836"/>
      <c r="DQ53" s="834"/>
      <c r="DR53" s="835"/>
      <c r="DS53" s="835"/>
      <c r="DT53" s="835"/>
      <c r="DU53" s="836"/>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34"/>
      <c r="CI54" s="835"/>
      <c r="CJ54" s="835"/>
      <c r="CK54" s="835"/>
      <c r="CL54" s="836"/>
      <c r="CM54" s="834"/>
      <c r="CN54" s="835"/>
      <c r="CO54" s="835"/>
      <c r="CP54" s="835"/>
      <c r="CQ54" s="836"/>
      <c r="CR54" s="834"/>
      <c r="CS54" s="835"/>
      <c r="CT54" s="835"/>
      <c r="CU54" s="835"/>
      <c r="CV54" s="836"/>
      <c r="CW54" s="834"/>
      <c r="CX54" s="835"/>
      <c r="CY54" s="835"/>
      <c r="CZ54" s="835"/>
      <c r="DA54" s="836"/>
      <c r="DB54" s="834"/>
      <c r="DC54" s="835"/>
      <c r="DD54" s="835"/>
      <c r="DE54" s="835"/>
      <c r="DF54" s="836"/>
      <c r="DG54" s="834"/>
      <c r="DH54" s="835"/>
      <c r="DI54" s="835"/>
      <c r="DJ54" s="835"/>
      <c r="DK54" s="836"/>
      <c r="DL54" s="834"/>
      <c r="DM54" s="835"/>
      <c r="DN54" s="835"/>
      <c r="DO54" s="835"/>
      <c r="DP54" s="836"/>
      <c r="DQ54" s="834"/>
      <c r="DR54" s="835"/>
      <c r="DS54" s="835"/>
      <c r="DT54" s="835"/>
      <c r="DU54" s="836"/>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34"/>
      <c r="CI55" s="835"/>
      <c r="CJ55" s="835"/>
      <c r="CK55" s="835"/>
      <c r="CL55" s="836"/>
      <c r="CM55" s="834"/>
      <c r="CN55" s="835"/>
      <c r="CO55" s="835"/>
      <c r="CP55" s="835"/>
      <c r="CQ55" s="836"/>
      <c r="CR55" s="834"/>
      <c r="CS55" s="835"/>
      <c r="CT55" s="835"/>
      <c r="CU55" s="835"/>
      <c r="CV55" s="836"/>
      <c r="CW55" s="834"/>
      <c r="CX55" s="835"/>
      <c r="CY55" s="835"/>
      <c r="CZ55" s="835"/>
      <c r="DA55" s="836"/>
      <c r="DB55" s="834"/>
      <c r="DC55" s="835"/>
      <c r="DD55" s="835"/>
      <c r="DE55" s="835"/>
      <c r="DF55" s="836"/>
      <c r="DG55" s="834"/>
      <c r="DH55" s="835"/>
      <c r="DI55" s="835"/>
      <c r="DJ55" s="835"/>
      <c r="DK55" s="836"/>
      <c r="DL55" s="834"/>
      <c r="DM55" s="835"/>
      <c r="DN55" s="835"/>
      <c r="DO55" s="835"/>
      <c r="DP55" s="836"/>
      <c r="DQ55" s="834"/>
      <c r="DR55" s="835"/>
      <c r="DS55" s="835"/>
      <c r="DT55" s="835"/>
      <c r="DU55" s="836"/>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34"/>
      <c r="CI56" s="835"/>
      <c r="CJ56" s="835"/>
      <c r="CK56" s="835"/>
      <c r="CL56" s="836"/>
      <c r="CM56" s="834"/>
      <c r="CN56" s="835"/>
      <c r="CO56" s="835"/>
      <c r="CP56" s="835"/>
      <c r="CQ56" s="836"/>
      <c r="CR56" s="834"/>
      <c r="CS56" s="835"/>
      <c r="CT56" s="835"/>
      <c r="CU56" s="835"/>
      <c r="CV56" s="836"/>
      <c r="CW56" s="834"/>
      <c r="CX56" s="835"/>
      <c r="CY56" s="835"/>
      <c r="CZ56" s="835"/>
      <c r="DA56" s="836"/>
      <c r="DB56" s="834"/>
      <c r="DC56" s="835"/>
      <c r="DD56" s="835"/>
      <c r="DE56" s="835"/>
      <c r="DF56" s="836"/>
      <c r="DG56" s="834"/>
      <c r="DH56" s="835"/>
      <c r="DI56" s="835"/>
      <c r="DJ56" s="835"/>
      <c r="DK56" s="836"/>
      <c r="DL56" s="834"/>
      <c r="DM56" s="835"/>
      <c r="DN56" s="835"/>
      <c r="DO56" s="835"/>
      <c r="DP56" s="836"/>
      <c r="DQ56" s="834"/>
      <c r="DR56" s="835"/>
      <c r="DS56" s="835"/>
      <c r="DT56" s="835"/>
      <c r="DU56" s="836"/>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34"/>
      <c r="CI57" s="835"/>
      <c r="CJ57" s="835"/>
      <c r="CK57" s="835"/>
      <c r="CL57" s="836"/>
      <c r="CM57" s="834"/>
      <c r="CN57" s="835"/>
      <c r="CO57" s="835"/>
      <c r="CP57" s="835"/>
      <c r="CQ57" s="836"/>
      <c r="CR57" s="834"/>
      <c r="CS57" s="835"/>
      <c r="CT57" s="835"/>
      <c r="CU57" s="835"/>
      <c r="CV57" s="836"/>
      <c r="CW57" s="834"/>
      <c r="CX57" s="835"/>
      <c r="CY57" s="835"/>
      <c r="CZ57" s="835"/>
      <c r="DA57" s="836"/>
      <c r="DB57" s="834"/>
      <c r="DC57" s="835"/>
      <c r="DD57" s="835"/>
      <c r="DE57" s="835"/>
      <c r="DF57" s="836"/>
      <c r="DG57" s="834"/>
      <c r="DH57" s="835"/>
      <c r="DI57" s="835"/>
      <c r="DJ57" s="835"/>
      <c r="DK57" s="836"/>
      <c r="DL57" s="834"/>
      <c r="DM57" s="835"/>
      <c r="DN57" s="835"/>
      <c r="DO57" s="835"/>
      <c r="DP57" s="836"/>
      <c r="DQ57" s="834"/>
      <c r="DR57" s="835"/>
      <c r="DS57" s="835"/>
      <c r="DT57" s="835"/>
      <c r="DU57" s="836"/>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34"/>
      <c r="CI58" s="835"/>
      <c r="CJ58" s="835"/>
      <c r="CK58" s="835"/>
      <c r="CL58" s="836"/>
      <c r="CM58" s="834"/>
      <c r="CN58" s="835"/>
      <c r="CO58" s="835"/>
      <c r="CP58" s="835"/>
      <c r="CQ58" s="836"/>
      <c r="CR58" s="834"/>
      <c r="CS58" s="835"/>
      <c r="CT58" s="835"/>
      <c r="CU58" s="835"/>
      <c r="CV58" s="836"/>
      <c r="CW58" s="834"/>
      <c r="CX58" s="835"/>
      <c r="CY58" s="835"/>
      <c r="CZ58" s="835"/>
      <c r="DA58" s="836"/>
      <c r="DB58" s="834"/>
      <c r="DC58" s="835"/>
      <c r="DD58" s="835"/>
      <c r="DE58" s="835"/>
      <c r="DF58" s="836"/>
      <c r="DG58" s="834"/>
      <c r="DH58" s="835"/>
      <c r="DI58" s="835"/>
      <c r="DJ58" s="835"/>
      <c r="DK58" s="836"/>
      <c r="DL58" s="834"/>
      <c r="DM58" s="835"/>
      <c r="DN58" s="835"/>
      <c r="DO58" s="835"/>
      <c r="DP58" s="836"/>
      <c r="DQ58" s="834"/>
      <c r="DR58" s="835"/>
      <c r="DS58" s="835"/>
      <c r="DT58" s="835"/>
      <c r="DU58" s="836"/>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34"/>
      <c r="CI59" s="835"/>
      <c r="CJ59" s="835"/>
      <c r="CK59" s="835"/>
      <c r="CL59" s="836"/>
      <c r="CM59" s="834"/>
      <c r="CN59" s="835"/>
      <c r="CO59" s="835"/>
      <c r="CP59" s="835"/>
      <c r="CQ59" s="836"/>
      <c r="CR59" s="834"/>
      <c r="CS59" s="835"/>
      <c r="CT59" s="835"/>
      <c r="CU59" s="835"/>
      <c r="CV59" s="836"/>
      <c r="CW59" s="834"/>
      <c r="CX59" s="835"/>
      <c r="CY59" s="835"/>
      <c r="CZ59" s="835"/>
      <c r="DA59" s="836"/>
      <c r="DB59" s="834"/>
      <c r="DC59" s="835"/>
      <c r="DD59" s="835"/>
      <c r="DE59" s="835"/>
      <c r="DF59" s="836"/>
      <c r="DG59" s="834"/>
      <c r="DH59" s="835"/>
      <c r="DI59" s="835"/>
      <c r="DJ59" s="835"/>
      <c r="DK59" s="836"/>
      <c r="DL59" s="834"/>
      <c r="DM59" s="835"/>
      <c r="DN59" s="835"/>
      <c r="DO59" s="835"/>
      <c r="DP59" s="836"/>
      <c r="DQ59" s="834"/>
      <c r="DR59" s="835"/>
      <c r="DS59" s="835"/>
      <c r="DT59" s="835"/>
      <c r="DU59" s="836"/>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34"/>
      <c r="CI60" s="835"/>
      <c r="CJ60" s="835"/>
      <c r="CK60" s="835"/>
      <c r="CL60" s="836"/>
      <c r="CM60" s="834"/>
      <c r="CN60" s="835"/>
      <c r="CO60" s="835"/>
      <c r="CP60" s="835"/>
      <c r="CQ60" s="836"/>
      <c r="CR60" s="834"/>
      <c r="CS60" s="835"/>
      <c r="CT60" s="835"/>
      <c r="CU60" s="835"/>
      <c r="CV60" s="836"/>
      <c r="CW60" s="834"/>
      <c r="CX60" s="835"/>
      <c r="CY60" s="835"/>
      <c r="CZ60" s="835"/>
      <c r="DA60" s="836"/>
      <c r="DB60" s="834"/>
      <c r="DC60" s="835"/>
      <c r="DD60" s="835"/>
      <c r="DE60" s="835"/>
      <c r="DF60" s="836"/>
      <c r="DG60" s="834"/>
      <c r="DH60" s="835"/>
      <c r="DI60" s="835"/>
      <c r="DJ60" s="835"/>
      <c r="DK60" s="836"/>
      <c r="DL60" s="834"/>
      <c r="DM60" s="835"/>
      <c r="DN60" s="835"/>
      <c r="DO60" s="835"/>
      <c r="DP60" s="836"/>
      <c r="DQ60" s="834"/>
      <c r="DR60" s="835"/>
      <c r="DS60" s="835"/>
      <c r="DT60" s="835"/>
      <c r="DU60" s="836"/>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34"/>
      <c r="CI61" s="835"/>
      <c r="CJ61" s="835"/>
      <c r="CK61" s="835"/>
      <c r="CL61" s="836"/>
      <c r="CM61" s="834"/>
      <c r="CN61" s="835"/>
      <c r="CO61" s="835"/>
      <c r="CP61" s="835"/>
      <c r="CQ61" s="836"/>
      <c r="CR61" s="834"/>
      <c r="CS61" s="835"/>
      <c r="CT61" s="835"/>
      <c r="CU61" s="835"/>
      <c r="CV61" s="836"/>
      <c r="CW61" s="834"/>
      <c r="CX61" s="835"/>
      <c r="CY61" s="835"/>
      <c r="CZ61" s="835"/>
      <c r="DA61" s="836"/>
      <c r="DB61" s="834"/>
      <c r="DC61" s="835"/>
      <c r="DD61" s="835"/>
      <c r="DE61" s="835"/>
      <c r="DF61" s="836"/>
      <c r="DG61" s="834"/>
      <c r="DH61" s="835"/>
      <c r="DI61" s="835"/>
      <c r="DJ61" s="835"/>
      <c r="DK61" s="836"/>
      <c r="DL61" s="834"/>
      <c r="DM61" s="835"/>
      <c r="DN61" s="835"/>
      <c r="DO61" s="835"/>
      <c r="DP61" s="836"/>
      <c r="DQ61" s="834"/>
      <c r="DR61" s="835"/>
      <c r="DS61" s="835"/>
      <c r="DT61" s="835"/>
      <c r="DU61" s="836"/>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398</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34"/>
      <c r="CI62" s="835"/>
      <c r="CJ62" s="835"/>
      <c r="CK62" s="835"/>
      <c r="CL62" s="836"/>
      <c r="CM62" s="834"/>
      <c r="CN62" s="835"/>
      <c r="CO62" s="835"/>
      <c r="CP62" s="835"/>
      <c r="CQ62" s="836"/>
      <c r="CR62" s="834"/>
      <c r="CS62" s="835"/>
      <c r="CT62" s="835"/>
      <c r="CU62" s="835"/>
      <c r="CV62" s="836"/>
      <c r="CW62" s="834"/>
      <c r="CX62" s="835"/>
      <c r="CY62" s="835"/>
      <c r="CZ62" s="835"/>
      <c r="DA62" s="836"/>
      <c r="DB62" s="834"/>
      <c r="DC62" s="835"/>
      <c r="DD62" s="835"/>
      <c r="DE62" s="835"/>
      <c r="DF62" s="836"/>
      <c r="DG62" s="834"/>
      <c r="DH62" s="835"/>
      <c r="DI62" s="835"/>
      <c r="DJ62" s="835"/>
      <c r="DK62" s="836"/>
      <c r="DL62" s="834"/>
      <c r="DM62" s="835"/>
      <c r="DN62" s="835"/>
      <c r="DO62" s="835"/>
      <c r="DP62" s="836"/>
      <c r="DQ62" s="834"/>
      <c r="DR62" s="835"/>
      <c r="DS62" s="835"/>
      <c r="DT62" s="835"/>
      <c r="DU62" s="836"/>
      <c r="DV62" s="844"/>
      <c r="DW62" s="845"/>
      <c r="DX62" s="845"/>
      <c r="DY62" s="845"/>
      <c r="DZ62" s="846"/>
      <c r="EA62" s="226"/>
    </row>
    <row r="63" spans="1:131" s="227" customFormat="1" ht="26.25" customHeight="1" thickBot="1">
      <c r="A63" s="244" t="s">
        <v>380</v>
      </c>
      <c r="B63" s="850" t="s">
        <v>399</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717</v>
      </c>
      <c r="AG63" s="902"/>
      <c r="AH63" s="902"/>
      <c r="AI63" s="902"/>
      <c r="AJ63" s="903"/>
      <c r="AK63" s="904"/>
      <c r="AL63" s="899"/>
      <c r="AM63" s="899"/>
      <c r="AN63" s="899"/>
      <c r="AO63" s="899"/>
      <c r="AP63" s="902"/>
      <c r="AQ63" s="902"/>
      <c r="AR63" s="902"/>
      <c r="AS63" s="902"/>
      <c r="AT63" s="902"/>
      <c r="AU63" s="902"/>
      <c r="AV63" s="902"/>
      <c r="AW63" s="902"/>
      <c r="AX63" s="902"/>
      <c r="AY63" s="902"/>
      <c r="AZ63" s="906"/>
      <c r="BA63" s="906"/>
      <c r="BB63" s="906"/>
      <c r="BC63" s="906"/>
      <c r="BD63" s="906"/>
      <c r="BE63" s="907"/>
      <c r="BF63" s="907"/>
      <c r="BG63" s="907"/>
      <c r="BH63" s="907"/>
      <c r="BI63" s="908"/>
      <c r="BJ63" s="909" t="s">
        <v>400</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34"/>
      <c r="CI63" s="835"/>
      <c r="CJ63" s="835"/>
      <c r="CK63" s="835"/>
      <c r="CL63" s="836"/>
      <c r="CM63" s="834"/>
      <c r="CN63" s="835"/>
      <c r="CO63" s="835"/>
      <c r="CP63" s="835"/>
      <c r="CQ63" s="836"/>
      <c r="CR63" s="834"/>
      <c r="CS63" s="835"/>
      <c r="CT63" s="835"/>
      <c r="CU63" s="835"/>
      <c r="CV63" s="836"/>
      <c r="CW63" s="834"/>
      <c r="CX63" s="835"/>
      <c r="CY63" s="835"/>
      <c r="CZ63" s="835"/>
      <c r="DA63" s="836"/>
      <c r="DB63" s="834"/>
      <c r="DC63" s="835"/>
      <c r="DD63" s="835"/>
      <c r="DE63" s="835"/>
      <c r="DF63" s="836"/>
      <c r="DG63" s="834"/>
      <c r="DH63" s="835"/>
      <c r="DI63" s="835"/>
      <c r="DJ63" s="835"/>
      <c r="DK63" s="836"/>
      <c r="DL63" s="834"/>
      <c r="DM63" s="835"/>
      <c r="DN63" s="835"/>
      <c r="DO63" s="835"/>
      <c r="DP63" s="836"/>
      <c r="DQ63" s="834"/>
      <c r="DR63" s="835"/>
      <c r="DS63" s="835"/>
      <c r="DT63" s="835"/>
      <c r="DU63" s="836"/>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34"/>
      <c r="CI64" s="835"/>
      <c r="CJ64" s="835"/>
      <c r="CK64" s="835"/>
      <c r="CL64" s="836"/>
      <c r="CM64" s="834"/>
      <c r="CN64" s="835"/>
      <c r="CO64" s="835"/>
      <c r="CP64" s="835"/>
      <c r="CQ64" s="836"/>
      <c r="CR64" s="834"/>
      <c r="CS64" s="835"/>
      <c r="CT64" s="835"/>
      <c r="CU64" s="835"/>
      <c r="CV64" s="836"/>
      <c r="CW64" s="834"/>
      <c r="CX64" s="835"/>
      <c r="CY64" s="835"/>
      <c r="CZ64" s="835"/>
      <c r="DA64" s="836"/>
      <c r="DB64" s="834"/>
      <c r="DC64" s="835"/>
      <c r="DD64" s="835"/>
      <c r="DE64" s="835"/>
      <c r="DF64" s="836"/>
      <c r="DG64" s="834"/>
      <c r="DH64" s="835"/>
      <c r="DI64" s="835"/>
      <c r="DJ64" s="835"/>
      <c r="DK64" s="836"/>
      <c r="DL64" s="834"/>
      <c r="DM64" s="835"/>
      <c r="DN64" s="835"/>
      <c r="DO64" s="835"/>
      <c r="DP64" s="836"/>
      <c r="DQ64" s="834"/>
      <c r="DR64" s="835"/>
      <c r="DS64" s="835"/>
      <c r="DT64" s="835"/>
      <c r="DU64" s="836"/>
      <c r="DV64" s="844"/>
      <c r="DW64" s="845"/>
      <c r="DX64" s="845"/>
      <c r="DY64" s="845"/>
      <c r="DZ64" s="846"/>
      <c r="EA64" s="226"/>
    </row>
    <row r="65" spans="1:131" s="227" customFormat="1" ht="26.25" customHeight="1" thickBot="1">
      <c r="A65" s="232" t="s">
        <v>401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34"/>
      <c r="CI65" s="835"/>
      <c r="CJ65" s="835"/>
      <c r="CK65" s="835"/>
      <c r="CL65" s="836"/>
      <c r="CM65" s="834"/>
      <c r="CN65" s="835"/>
      <c r="CO65" s="835"/>
      <c r="CP65" s="835"/>
      <c r="CQ65" s="836"/>
      <c r="CR65" s="834"/>
      <c r="CS65" s="835"/>
      <c r="CT65" s="835"/>
      <c r="CU65" s="835"/>
      <c r="CV65" s="836"/>
      <c r="CW65" s="834"/>
      <c r="CX65" s="835"/>
      <c r="CY65" s="835"/>
      <c r="CZ65" s="835"/>
      <c r="DA65" s="836"/>
      <c r="DB65" s="834"/>
      <c r="DC65" s="835"/>
      <c r="DD65" s="835"/>
      <c r="DE65" s="835"/>
      <c r="DF65" s="836"/>
      <c r="DG65" s="834"/>
      <c r="DH65" s="835"/>
      <c r="DI65" s="835"/>
      <c r="DJ65" s="835"/>
      <c r="DK65" s="836"/>
      <c r="DL65" s="834"/>
      <c r="DM65" s="835"/>
      <c r="DN65" s="835"/>
      <c r="DO65" s="835"/>
      <c r="DP65" s="836"/>
      <c r="DQ65" s="834"/>
      <c r="DR65" s="835"/>
      <c r="DS65" s="835"/>
      <c r="DT65" s="835"/>
      <c r="DU65" s="836"/>
      <c r="DV65" s="844"/>
      <c r="DW65" s="845"/>
      <c r="DX65" s="845"/>
      <c r="DY65" s="845"/>
      <c r="DZ65" s="846"/>
      <c r="EA65" s="226"/>
    </row>
    <row r="66" spans="1:131" s="227" customFormat="1" ht="26.25" customHeight="1">
      <c r="A66" s="800" t="s">
        <v>402</v>
      </c>
      <c r="B66" s="801"/>
      <c r="C66" s="801"/>
      <c r="D66" s="801"/>
      <c r="E66" s="801"/>
      <c r="F66" s="801"/>
      <c r="G66" s="801"/>
      <c r="H66" s="801"/>
      <c r="I66" s="801"/>
      <c r="J66" s="801"/>
      <c r="K66" s="801"/>
      <c r="L66" s="801"/>
      <c r="M66" s="801"/>
      <c r="N66" s="801"/>
      <c r="O66" s="801"/>
      <c r="P66" s="802"/>
      <c r="Q66" s="777" t="s">
        <v>403</v>
      </c>
      <c r="R66" s="778"/>
      <c r="S66" s="778"/>
      <c r="T66" s="778"/>
      <c r="U66" s="779"/>
      <c r="V66" s="777" t="s">
        <v>404</v>
      </c>
      <c r="W66" s="778"/>
      <c r="X66" s="778"/>
      <c r="Y66" s="778"/>
      <c r="Z66" s="779"/>
      <c r="AA66" s="777" t="s">
        <v>405</v>
      </c>
      <c r="AB66" s="778"/>
      <c r="AC66" s="778"/>
      <c r="AD66" s="778"/>
      <c r="AE66" s="779"/>
      <c r="AF66" s="912" t="s">
        <v>406</v>
      </c>
      <c r="AG66" s="873"/>
      <c r="AH66" s="873"/>
      <c r="AI66" s="873"/>
      <c r="AJ66" s="913"/>
      <c r="AK66" s="777" t="s">
        <v>407</v>
      </c>
      <c r="AL66" s="801"/>
      <c r="AM66" s="801"/>
      <c r="AN66" s="801"/>
      <c r="AO66" s="802"/>
      <c r="AP66" s="777" t="s">
        <v>408</v>
      </c>
      <c r="AQ66" s="778"/>
      <c r="AR66" s="778"/>
      <c r="AS66" s="778"/>
      <c r="AT66" s="779"/>
      <c r="AU66" s="777" t="s">
        <v>409</v>
      </c>
      <c r="AV66" s="778"/>
      <c r="AW66" s="778"/>
      <c r="AX66" s="778"/>
      <c r="AY66" s="779"/>
      <c r="AZ66" s="777" t="s">
        <v>368</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566</v>
      </c>
      <c r="C68" s="930"/>
      <c r="D68" s="930"/>
      <c r="E68" s="930"/>
      <c r="F68" s="930"/>
      <c r="G68" s="930"/>
      <c r="H68" s="930"/>
      <c r="I68" s="930"/>
      <c r="J68" s="930"/>
      <c r="K68" s="930"/>
      <c r="L68" s="930"/>
      <c r="M68" s="930"/>
      <c r="N68" s="930"/>
      <c r="O68" s="930"/>
      <c r="P68" s="931"/>
      <c r="Q68" s="932">
        <v>10508</v>
      </c>
      <c r="R68" s="926"/>
      <c r="S68" s="926"/>
      <c r="T68" s="926"/>
      <c r="U68" s="926"/>
      <c r="V68" s="926">
        <v>9832</v>
      </c>
      <c r="W68" s="926"/>
      <c r="X68" s="926"/>
      <c r="Y68" s="926"/>
      <c r="Z68" s="926"/>
      <c r="AA68" s="926">
        <v>675</v>
      </c>
      <c r="AB68" s="926"/>
      <c r="AC68" s="926"/>
      <c r="AD68" s="926"/>
      <c r="AE68" s="926"/>
      <c r="AF68" s="926">
        <v>575</v>
      </c>
      <c r="AG68" s="926"/>
      <c r="AH68" s="926"/>
      <c r="AI68" s="926"/>
      <c r="AJ68" s="926"/>
      <c r="AK68" s="926" t="s">
        <v>581</v>
      </c>
      <c r="AL68" s="926"/>
      <c r="AM68" s="926"/>
      <c r="AN68" s="926"/>
      <c r="AO68" s="926"/>
      <c r="AP68" s="926">
        <v>3531</v>
      </c>
      <c r="AQ68" s="926"/>
      <c r="AR68" s="926"/>
      <c r="AS68" s="926"/>
      <c r="AT68" s="926"/>
      <c r="AU68" s="926">
        <v>191</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567</v>
      </c>
      <c r="C69" s="934"/>
      <c r="D69" s="934"/>
      <c r="E69" s="934"/>
      <c r="F69" s="934"/>
      <c r="G69" s="934"/>
      <c r="H69" s="934"/>
      <c r="I69" s="934"/>
      <c r="J69" s="934"/>
      <c r="K69" s="934"/>
      <c r="L69" s="934"/>
      <c r="M69" s="934"/>
      <c r="N69" s="934"/>
      <c r="O69" s="934"/>
      <c r="P69" s="935"/>
      <c r="Q69" s="936">
        <v>2843</v>
      </c>
      <c r="R69" s="891"/>
      <c r="S69" s="891"/>
      <c r="T69" s="891"/>
      <c r="U69" s="891"/>
      <c r="V69" s="891">
        <v>2743</v>
      </c>
      <c r="W69" s="891"/>
      <c r="X69" s="891"/>
      <c r="Y69" s="891"/>
      <c r="Z69" s="891"/>
      <c r="AA69" s="891">
        <v>100</v>
      </c>
      <c r="AB69" s="891"/>
      <c r="AC69" s="891"/>
      <c r="AD69" s="891"/>
      <c r="AE69" s="891"/>
      <c r="AF69" s="891">
        <v>100</v>
      </c>
      <c r="AG69" s="891"/>
      <c r="AH69" s="891"/>
      <c r="AI69" s="891"/>
      <c r="AJ69" s="891"/>
      <c r="AK69" s="891">
        <v>110</v>
      </c>
      <c r="AL69" s="891"/>
      <c r="AM69" s="891"/>
      <c r="AN69" s="891"/>
      <c r="AO69" s="891"/>
      <c r="AP69" s="891">
        <v>714</v>
      </c>
      <c r="AQ69" s="891"/>
      <c r="AR69" s="891"/>
      <c r="AS69" s="891"/>
      <c r="AT69" s="891"/>
      <c r="AU69" s="891">
        <v>373</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t="s">
        <v>568</v>
      </c>
      <c r="C70" s="934"/>
      <c r="D70" s="934"/>
      <c r="E70" s="934"/>
      <c r="F70" s="934"/>
      <c r="G70" s="934"/>
      <c r="H70" s="934"/>
      <c r="I70" s="934"/>
      <c r="J70" s="934"/>
      <c r="K70" s="934"/>
      <c r="L70" s="934"/>
      <c r="M70" s="934"/>
      <c r="N70" s="934"/>
      <c r="O70" s="934"/>
      <c r="P70" s="935"/>
      <c r="Q70" s="936">
        <v>473</v>
      </c>
      <c r="R70" s="891"/>
      <c r="S70" s="891"/>
      <c r="T70" s="891"/>
      <c r="U70" s="891"/>
      <c r="V70" s="891">
        <v>467</v>
      </c>
      <c r="W70" s="891"/>
      <c r="X70" s="891"/>
      <c r="Y70" s="891"/>
      <c r="Z70" s="891"/>
      <c r="AA70" s="891">
        <v>6</v>
      </c>
      <c r="AB70" s="891"/>
      <c r="AC70" s="891"/>
      <c r="AD70" s="891"/>
      <c r="AE70" s="891"/>
      <c r="AF70" s="891">
        <v>6</v>
      </c>
      <c r="AG70" s="891"/>
      <c r="AH70" s="891"/>
      <c r="AI70" s="891"/>
      <c r="AJ70" s="891"/>
      <c r="AK70" s="891">
        <v>75</v>
      </c>
      <c r="AL70" s="891"/>
      <c r="AM70" s="891"/>
      <c r="AN70" s="891"/>
      <c r="AO70" s="891"/>
      <c r="AP70" s="891">
        <v>483</v>
      </c>
      <c r="AQ70" s="891"/>
      <c r="AR70" s="891"/>
      <c r="AS70" s="891"/>
      <c r="AT70" s="891"/>
      <c r="AU70" s="891">
        <v>114</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t="s">
        <v>569</v>
      </c>
      <c r="C71" s="934"/>
      <c r="D71" s="934"/>
      <c r="E71" s="934"/>
      <c r="F71" s="934"/>
      <c r="G71" s="934"/>
      <c r="H71" s="934"/>
      <c r="I71" s="934"/>
      <c r="J71" s="934"/>
      <c r="K71" s="934"/>
      <c r="L71" s="934"/>
      <c r="M71" s="934"/>
      <c r="N71" s="934"/>
      <c r="O71" s="934"/>
      <c r="P71" s="935"/>
      <c r="Q71" s="936">
        <v>17772</v>
      </c>
      <c r="R71" s="891"/>
      <c r="S71" s="891"/>
      <c r="T71" s="891"/>
      <c r="U71" s="891"/>
      <c r="V71" s="891">
        <v>17897</v>
      </c>
      <c r="W71" s="891"/>
      <c r="X71" s="891"/>
      <c r="Y71" s="891"/>
      <c r="Z71" s="891"/>
      <c r="AA71" s="891">
        <v>125</v>
      </c>
      <c r="AB71" s="891"/>
      <c r="AC71" s="891"/>
      <c r="AD71" s="891"/>
      <c r="AE71" s="891"/>
      <c r="AF71" s="891">
        <v>7149</v>
      </c>
      <c r="AG71" s="891"/>
      <c r="AH71" s="891"/>
      <c r="AI71" s="891"/>
      <c r="AJ71" s="891"/>
      <c r="AK71" s="891" t="s">
        <v>581</v>
      </c>
      <c r="AL71" s="891"/>
      <c r="AM71" s="891"/>
      <c r="AN71" s="891"/>
      <c r="AO71" s="891"/>
      <c r="AP71" s="891">
        <v>8977</v>
      </c>
      <c r="AQ71" s="891"/>
      <c r="AR71" s="891"/>
      <c r="AS71" s="891"/>
      <c r="AT71" s="891"/>
      <c r="AU71" s="891">
        <v>592</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t="s">
        <v>570</v>
      </c>
      <c r="C72" s="934"/>
      <c r="D72" s="934"/>
      <c r="E72" s="934"/>
      <c r="F72" s="934"/>
      <c r="G72" s="934"/>
      <c r="H72" s="934"/>
      <c r="I72" s="934"/>
      <c r="J72" s="934"/>
      <c r="K72" s="934"/>
      <c r="L72" s="934"/>
      <c r="M72" s="934"/>
      <c r="N72" s="934"/>
      <c r="O72" s="934"/>
      <c r="P72" s="935"/>
      <c r="Q72" s="936">
        <v>5899</v>
      </c>
      <c r="R72" s="891"/>
      <c r="S72" s="891"/>
      <c r="T72" s="891"/>
      <c r="U72" s="891"/>
      <c r="V72" s="891">
        <v>5797</v>
      </c>
      <c r="W72" s="891"/>
      <c r="X72" s="891"/>
      <c r="Y72" s="891"/>
      <c r="Z72" s="891"/>
      <c r="AA72" s="891">
        <v>102</v>
      </c>
      <c r="AB72" s="891"/>
      <c r="AC72" s="891"/>
      <c r="AD72" s="891"/>
      <c r="AE72" s="891"/>
      <c r="AF72" s="891">
        <v>102</v>
      </c>
      <c r="AG72" s="891"/>
      <c r="AH72" s="891"/>
      <c r="AI72" s="891"/>
      <c r="AJ72" s="891"/>
      <c r="AK72" s="891">
        <v>51</v>
      </c>
      <c r="AL72" s="891"/>
      <c r="AM72" s="891"/>
      <c r="AN72" s="891"/>
      <c r="AO72" s="891"/>
      <c r="AP72" s="891" t="s">
        <v>505</v>
      </c>
      <c r="AQ72" s="891"/>
      <c r="AR72" s="891"/>
      <c r="AS72" s="891"/>
      <c r="AT72" s="891"/>
      <c r="AU72" s="891" t="s">
        <v>505</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t="s">
        <v>578</v>
      </c>
      <c r="C73" s="934"/>
      <c r="D73" s="934"/>
      <c r="E73" s="934"/>
      <c r="F73" s="934"/>
      <c r="G73" s="934"/>
      <c r="H73" s="934"/>
      <c r="I73" s="934"/>
      <c r="J73" s="934"/>
      <c r="K73" s="934"/>
      <c r="L73" s="934"/>
      <c r="M73" s="934"/>
      <c r="N73" s="934"/>
      <c r="O73" s="934"/>
      <c r="P73" s="935"/>
      <c r="Q73" s="936">
        <v>27209</v>
      </c>
      <c r="R73" s="891"/>
      <c r="S73" s="891"/>
      <c r="T73" s="891"/>
      <c r="U73" s="891"/>
      <c r="V73" s="891">
        <v>26981</v>
      </c>
      <c r="W73" s="891"/>
      <c r="X73" s="891"/>
      <c r="Y73" s="891"/>
      <c r="Z73" s="891"/>
      <c r="AA73" s="891">
        <v>227</v>
      </c>
      <c r="AB73" s="891"/>
      <c r="AC73" s="891"/>
      <c r="AD73" s="891"/>
      <c r="AE73" s="891"/>
      <c r="AF73" s="891">
        <v>227</v>
      </c>
      <c r="AG73" s="891"/>
      <c r="AH73" s="891"/>
      <c r="AI73" s="891"/>
      <c r="AJ73" s="891"/>
      <c r="AK73" s="891">
        <v>271</v>
      </c>
      <c r="AL73" s="891"/>
      <c r="AM73" s="891"/>
      <c r="AN73" s="891"/>
      <c r="AO73" s="891"/>
      <c r="AP73" s="891" t="s">
        <v>505</v>
      </c>
      <c r="AQ73" s="891"/>
      <c r="AR73" s="891"/>
      <c r="AS73" s="891"/>
      <c r="AT73" s="891"/>
      <c r="AU73" s="891" t="s">
        <v>505</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t="s">
        <v>571</v>
      </c>
      <c r="C74" s="934"/>
      <c r="D74" s="934"/>
      <c r="E74" s="934"/>
      <c r="F74" s="934"/>
      <c r="G74" s="934"/>
      <c r="H74" s="934"/>
      <c r="I74" s="934"/>
      <c r="J74" s="934"/>
      <c r="K74" s="934"/>
      <c r="L74" s="934"/>
      <c r="M74" s="934"/>
      <c r="N74" s="934"/>
      <c r="O74" s="934"/>
      <c r="P74" s="935"/>
      <c r="Q74" s="936">
        <v>903</v>
      </c>
      <c r="R74" s="891"/>
      <c r="S74" s="891"/>
      <c r="T74" s="891"/>
      <c r="U74" s="891"/>
      <c r="V74" s="891">
        <v>886</v>
      </c>
      <c r="W74" s="891"/>
      <c r="X74" s="891"/>
      <c r="Y74" s="891"/>
      <c r="Z74" s="891"/>
      <c r="AA74" s="891">
        <v>17</v>
      </c>
      <c r="AB74" s="891"/>
      <c r="AC74" s="891"/>
      <c r="AD74" s="891"/>
      <c r="AE74" s="891"/>
      <c r="AF74" s="891">
        <v>17</v>
      </c>
      <c r="AG74" s="891"/>
      <c r="AH74" s="891"/>
      <c r="AI74" s="891"/>
      <c r="AJ74" s="891"/>
      <c r="AK74" s="891">
        <v>24</v>
      </c>
      <c r="AL74" s="891"/>
      <c r="AM74" s="891"/>
      <c r="AN74" s="891"/>
      <c r="AO74" s="891"/>
      <c r="AP74" s="891" t="s">
        <v>505</v>
      </c>
      <c r="AQ74" s="891"/>
      <c r="AR74" s="891"/>
      <c r="AS74" s="891"/>
      <c r="AT74" s="891"/>
      <c r="AU74" s="891" t="s">
        <v>505</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t="s">
        <v>579</v>
      </c>
      <c r="C75" s="934"/>
      <c r="D75" s="934"/>
      <c r="E75" s="934"/>
      <c r="F75" s="934"/>
      <c r="G75" s="934"/>
      <c r="H75" s="934"/>
      <c r="I75" s="934"/>
      <c r="J75" s="934"/>
      <c r="K75" s="934"/>
      <c r="L75" s="934"/>
      <c r="M75" s="934"/>
      <c r="N75" s="934"/>
      <c r="O75" s="934"/>
      <c r="P75" s="935"/>
      <c r="Q75" s="939">
        <v>352</v>
      </c>
      <c r="R75" s="940"/>
      <c r="S75" s="940"/>
      <c r="T75" s="940"/>
      <c r="U75" s="890"/>
      <c r="V75" s="941">
        <v>238</v>
      </c>
      <c r="W75" s="940"/>
      <c r="X75" s="940"/>
      <c r="Y75" s="940"/>
      <c r="Z75" s="890"/>
      <c r="AA75" s="941">
        <v>114</v>
      </c>
      <c r="AB75" s="940"/>
      <c r="AC75" s="940"/>
      <c r="AD75" s="940"/>
      <c r="AE75" s="890"/>
      <c r="AF75" s="941">
        <v>114</v>
      </c>
      <c r="AG75" s="940"/>
      <c r="AH75" s="940"/>
      <c r="AI75" s="940"/>
      <c r="AJ75" s="890"/>
      <c r="AK75" s="941" t="s">
        <v>581</v>
      </c>
      <c r="AL75" s="940"/>
      <c r="AM75" s="940"/>
      <c r="AN75" s="940"/>
      <c r="AO75" s="890"/>
      <c r="AP75" s="941" t="s">
        <v>505</v>
      </c>
      <c r="AQ75" s="940"/>
      <c r="AR75" s="940"/>
      <c r="AS75" s="940"/>
      <c r="AT75" s="890"/>
      <c r="AU75" s="941" t="s">
        <v>505</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t="s">
        <v>572</v>
      </c>
      <c r="C76" s="934"/>
      <c r="D76" s="934"/>
      <c r="E76" s="934"/>
      <c r="F76" s="934"/>
      <c r="G76" s="934"/>
      <c r="H76" s="934"/>
      <c r="I76" s="934"/>
      <c r="J76" s="934"/>
      <c r="K76" s="934"/>
      <c r="L76" s="934"/>
      <c r="M76" s="934"/>
      <c r="N76" s="934"/>
      <c r="O76" s="934"/>
      <c r="P76" s="935"/>
      <c r="Q76" s="939">
        <v>494</v>
      </c>
      <c r="R76" s="940"/>
      <c r="S76" s="940"/>
      <c r="T76" s="940"/>
      <c r="U76" s="890"/>
      <c r="V76" s="941">
        <v>486</v>
      </c>
      <c r="W76" s="940"/>
      <c r="X76" s="940"/>
      <c r="Y76" s="940"/>
      <c r="Z76" s="890"/>
      <c r="AA76" s="941">
        <v>8</v>
      </c>
      <c r="AB76" s="940"/>
      <c r="AC76" s="940"/>
      <c r="AD76" s="940"/>
      <c r="AE76" s="890"/>
      <c r="AF76" s="941">
        <v>8</v>
      </c>
      <c r="AG76" s="940"/>
      <c r="AH76" s="940"/>
      <c r="AI76" s="940"/>
      <c r="AJ76" s="890"/>
      <c r="AK76" s="941">
        <v>395</v>
      </c>
      <c r="AL76" s="940"/>
      <c r="AM76" s="940"/>
      <c r="AN76" s="940"/>
      <c r="AO76" s="890"/>
      <c r="AP76" s="941" t="s">
        <v>505</v>
      </c>
      <c r="AQ76" s="940"/>
      <c r="AR76" s="940"/>
      <c r="AS76" s="940"/>
      <c r="AT76" s="890"/>
      <c r="AU76" s="941" t="s">
        <v>505</v>
      </c>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t="s">
        <v>573</v>
      </c>
      <c r="C77" s="934"/>
      <c r="D77" s="934"/>
      <c r="E77" s="934"/>
      <c r="F77" s="934"/>
      <c r="G77" s="934"/>
      <c r="H77" s="934"/>
      <c r="I77" s="934"/>
      <c r="J77" s="934"/>
      <c r="K77" s="934"/>
      <c r="L77" s="934"/>
      <c r="M77" s="934"/>
      <c r="N77" s="934"/>
      <c r="O77" s="934"/>
      <c r="P77" s="935"/>
      <c r="Q77" s="939">
        <v>5409</v>
      </c>
      <c r="R77" s="940"/>
      <c r="S77" s="940"/>
      <c r="T77" s="940"/>
      <c r="U77" s="890"/>
      <c r="V77" s="941">
        <v>5339</v>
      </c>
      <c r="W77" s="940"/>
      <c r="X77" s="940"/>
      <c r="Y77" s="940"/>
      <c r="Z77" s="890"/>
      <c r="AA77" s="941">
        <v>70</v>
      </c>
      <c r="AB77" s="940"/>
      <c r="AC77" s="940"/>
      <c r="AD77" s="940"/>
      <c r="AE77" s="890"/>
      <c r="AF77" s="941">
        <v>70</v>
      </c>
      <c r="AG77" s="940"/>
      <c r="AH77" s="940"/>
      <c r="AI77" s="940"/>
      <c r="AJ77" s="890"/>
      <c r="AK77" s="941">
        <v>1105</v>
      </c>
      <c r="AL77" s="940"/>
      <c r="AM77" s="940"/>
      <c r="AN77" s="940"/>
      <c r="AO77" s="890"/>
      <c r="AP77" s="941" t="s">
        <v>582</v>
      </c>
      <c r="AQ77" s="940"/>
      <c r="AR77" s="940"/>
      <c r="AS77" s="940"/>
      <c r="AT77" s="890"/>
      <c r="AU77" s="941" t="s">
        <v>582</v>
      </c>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t="s">
        <v>574</v>
      </c>
      <c r="C78" s="934"/>
      <c r="D78" s="934"/>
      <c r="E78" s="934"/>
      <c r="F78" s="934"/>
      <c r="G78" s="934"/>
      <c r="H78" s="934"/>
      <c r="I78" s="934"/>
      <c r="J78" s="934"/>
      <c r="K78" s="934"/>
      <c r="L78" s="934"/>
      <c r="M78" s="934"/>
      <c r="N78" s="934"/>
      <c r="O78" s="934"/>
      <c r="P78" s="935"/>
      <c r="Q78" s="939">
        <v>1349819</v>
      </c>
      <c r="R78" s="940"/>
      <c r="S78" s="940"/>
      <c r="T78" s="940"/>
      <c r="U78" s="890"/>
      <c r="V78" s="941">
        <v>1314493</v>
      </c>
      <c r="W78" s="940"/>
      <c r="X78" s="940"/>
      <c r="Y78" s="940"/>
      <c r="Z78" s="890"/>
      <c r="AA78" s="941">
        <v>35326</v>
      </c>
      <c r="AB78" s="940"/>
      <c r="AC78" s="940"/>
      <c r="AD78" s="940"/>
      <c r="AE78" s="890"/>
      <c r="AF78" s="941">
        <v>35326</v>
      </c>
      <c r="AG78" s="940"/>
      <c r="AH78" s="940"/>
      <c r="AI78" s="940"/>
      <c r="AJ78" s="890"/>
      <c r="AK78" s="941">
        <v>9983</v>
      </c>
      <c r="AL78" s="940"/>
      <c r="AM78" s="940"/>
      <c r="AN78" s="940"/>
      <c r="AO78" s="890"/>
      <c r="AP78" s="941" t="s">
        <v>582</v>
      </c>
      <c r="AQ78" s="940"/>
      <c r="AR78" s="940"/>
      <c r="AS78" s="940"/>
      <c r="AT78" s="890"/>
      <c r="AU78" s="941" t="s">
        <v>582</v>
      </c>
      <c r="AV78" s="940"/>
      <c r="AW78" s="940"/>
      <c r="AX78" s="940"/>
      <c r="AY78" s="890"/>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380</v>
      </c>
      <c r="B88" s="850" t="s">
        <v>410</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c r="AG88" s="902"/>
      <c r="AH88" s="902"/>
      <c r="AI88" s="902"/>
      <c r="AJ88" s="902"/>
      <c r="AK88" s="899"/>
      <c r="AL88" s="899"/>
      <c r="AM88" s="899"/>
      <c r="AN88" s="899"/>
      <c r="AO88" s="899"/>
      <c r="AP88" s="902"/>
      <c r="AQ88" s="902"/>
      <c r="AR88" s="902"/>
      <c r="AS88" s="902"/>
      <c r="AT88" s="902"/>
      <c r="AU88" s="902"/>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850" t="s">
        <v>411</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412</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413</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416</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417</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418</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419</v>
      </c>
      <c r="AB109" s="955"/>
      <c r="AC109" s="955"/>
      <c r="AD109" s="955"/>
      <c r="AE109" s="956"/>
      <c r="AF109" s="954" t="s">
        <v>300</v>
      </c>
      <c r="AG109" s="955"/>
      <c r="AH109" s="955"/>
      <c r="AI109" s="955"/>
      <c r="AJ109" s="956"/>
      <c r="AK109" s="954" t="s">
        <v>299</v>
      </c>
      <c r="AL109" s="955"/>
      <c r="AM109" s="955"/>
      <c r="AN109" s="955"/>
      <c r="AO109" s="956"/>
      <c r="AP109" s="954" t="s">
        <v>420</v>
      </c>
      <c r="AQ109" s="955"/>
      <c r="AR109" s="955"/>
      <c r="AS109" s="955"/>
      <c r="AT109" s="957"/>
      <c r="AU109" s="974" t="s">
        <v>418</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419</v>
      </c>
      <c r="BR109" s="955"/>
      <c r="BS109" s="955"/>
      <c r="BT109" s="955"/>
      <c r="BU109" s="956"/>
      <c r="BV109" s="954" t="s">
        <v>300</v>
      </c>
      <c r="BW109" s="955"/>
      <c r="BX109" s="955"/>
      <c r="BY109" s="955"/>
      <c r="BZ109" s="956"/>
      <c r="CA109" s="954" t="s">
        <v>299</v>
      </c>
      <c r="CB109" s="955"/>
      <c r="CC109" s="955"/>
      <c r="CD109" s="955"/>
      <c r="CE109" s="956"/>
      <c r="CF109" s="975" t="s">
        <v>420</v>
      </c>
      <c r="CG109" s="975"/>
      <c r="CH109" s="975"/>
      <c r="CI109" s="975"/>
      <c r="CJ109" s="975"/>
      <c r="CK109" s="954" t="s">
        <v>421</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419</v>
      </c>
      <c r="DH109" s="955"/>
      <c r="DI109" s="955"/>
      <c r="DJ109" s="955"/>
      <c r="DK109" s="956"/>
      <c r="DL109" s="954" t="s">
        <v>300</v>
      </c>
      <c r="DM109" s="955"/>
      <c r="DN109" s="955"/>
      <c r="DO109" s="955"/>
      <c r="DP109" s="956"/>
      <c r="DQ109" s="954" t="s">
        <v>299</v>
      </c>
      <c r="DR109" s="955"/>
      <c r="DS109" s="955"/>
      <c r="DT109" s="955"/>
      <c r="DU109" s="956"/>
      <c r="DV109" s="954" t="s">
        <v>420</v>
      </c>
      <c r="DW109" s="955"/>
      <c r="DX109" s="955"/>
      <c r="DY109" s="955"/>
      <c r="DZ109" s="957"/>
    </row>
    <row r="110" spans="1:131" s="226" customFormat="1" ht="26.25" customHeight="1">
      <c r="A110" s="958" t="s">
        <v>422</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3428695</v>
      </c>
      <c r="AB110" s="962"/>
      <c r="AC110" s="962"/>
      <c r="AD110" s="962"/>
      <c r="AE110" s="963"/>
      <c r="AF110" s="964">
        <v>3398688</v>
      </c>
      <c r="AG110" s="962"/>
      <c r="AH110" s="962"/>
      <c r="AI110" s="962"/>
      <c r="AJ110" s="963"/>
      <c r="AK110" s="964">
        <v>3516766</v>
      </c>
      <c r="AL110" s="962"/>
      <c r="AM110" s="962"/>
      <c r="AN110" s="962"/>
      <c r="AO110" s="963"/>
      <c r="AP110" s="965">
        <v>11.1</v>
      </c>
      <c r="AQ110" s="966"/>
      <c r="AR110" s="966"/>
      <c r="AS110" s="966"/>
      <c r="AT110" s="967"/>
      <c r="AU110" s="968" t="s">
        <v>67</v>
      </c>
      <c r="AV110" s="969"/>
      <c r="AW110" s="969"/>
      <c r="AX110" s="969"/>
      <c r="AY110" s="969"/>
      <c r="AZ110" s="1010" t="s">
        <v>423</v>
      </c>
      <c r="BA110" s="959"/>
      <c r="BB110" s="959"/>
      <c r="BC110" s="959"/>
      <c r="BD110" s="959"/>
      <c r="BE110" s="959"/>
      <c r="BF110" s="959"/>
      <c r="BG110" s="959"/>
      <c r="BH110" s="959"/>
      <c r="BI110" s="959"/>
      <c r="BJ110" s="959"/>
      <c r="BK110" s="959"/>
      <c r="BL110" s="959"/>
      <c r="BM110" s="959"/>
      <c r="BN110" s="959"/>
      <c r="BO110" s="959"/>
      <c r="BP110" s="960"/>
      <c r="BQ110" s="996">
        <v>29087477</v>
      </c>
      <c r="BR110" s="997"/>
      <c r="BS110" s="997"/>
      <c r="BT110" s="997"/>
      <c r="BU110" s="997"/>
      <c r="BV110" s="997">
        <v>27549964</v>
      </c>
      <c r="BW110" s="997"/>
      <c r="BX110" s="997"/>
      <c r="BY110" s="997"/>
      <c r="BZ110" s="997"/>
      <c r="CA110" s="997">
        <v>26523298</v>
      </c>
      <c r="CB110" s="997"/>
      <c r="CC110" s="997"/>
      <c r="CD110" s="997"/>
      <c r="CE110" s="997"/>
      <c r="CF110" s="1011">
        <v>83.4</v>
      </c>
      <c r="CG110" s="1012"/>
      <c r="CH110" s="1012"/>
      <c r="CI110" s="1012"/>
      <c r="CJ110" s="1012"/>
      <c r="CK110" s="1013" t="s">
        <v>424</v>
      </c>
      <c r="CL110" s="1014"/>
      <c r="CM110" s="993" t="s">
        <v>425</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426</v>
      </c>
      <c r="DH110" s="997"/>
      <c r="DI110" s="997"/>
      <c r="DJ110" s="997"/>
      <c r="DK110" s="997"/>
      <c r="DL110" s="997" t="s">
        <v>400</v>
      </c>
      <c r="DM110" s="997"/>
      <c r="DN110" s="997"/>
      <c r="DO110" s="997"/>
      <c r="DP110" s="997"/>
      <c r="DQ110" s="997" t="s">
        <v>426</v>
      </c>
      <c r="DR110" s="997"/>
      <c r="DS110" s="997"/>
      <c r="DT110" s="997"/>
      <c r="DU110" s="997"/>
      <c r="DV110" s="998" t="s">
        <v>426</v>
      </c>
      <c r="DW110" s="998"/>
      <c r="DX110" s="998"/>
      <c r="DY110" s="998"/>
      <c r="DZ110" s="999"/>
    </row>
    <row r="111" spans="1:131" s="226" customFormat="1" ht="26.25" customHeight="1">
      <c r="A111" s="1000" t="s">
        <v>427</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426</v>
      </c>
      <c r="AB111" s="1004"/>
      <c r="AC111" s="1004"/>
      <c r="AD111" s="1004"/>
      <c r="AE111" s="1005"/>
      <c r="AF111" s="1006" t="s">
        <v>426</v>
      </c>
      <c r="AG111" s="1004"/>
      <c r="AH111" s="1004"/>
      <c r="AI111" s="1004"/>
      <c r="AJ111" s="1005"/>
      <c r="AK111" s="1006" t="s">
        <v>426</v>
      </c>
      <c r="AL111" s="1004"/>
      <c r="AM111" s="1004"/>
      <c r="AN111" s="1004"/>
      <c r="AO111" s="1005"/>
      <c r="AP111" s="1007" t="s">
        <v>426</v>
      </c>
      <c r="AQ111" s="1008"/>
      <c r="AR111" s="1008"/>
      <c r="AS111" s="1008"/>
      <c r="AT111" s="1009"/>
      <c r="AU111" s="970"/>
      <c r="AV111" s="971"/>
      <c r="AW111" s="971"/>
      <c r="AX111" s="971"/>
      <c r="AY111" s="971"/>
      <c r="AZ111" s="1019" t="s">
        <v>428</v>
      </c>
      <c r="BA111" s="1020"/>
      <c r="BB111" s="1020"/>
      <c r="BC111" s="1020"/>
      <c r="BD111" s="1020"/>
      <c r="BE111" s="1020"/>
      <c r="BF111" s="1020"/>
      <c r="BG111" s="1020"/>
      <c r="BH111" s="1020"/>
      <c r="BI111" s="1020"/>
      <c r="BJ111" s="1020"/>
      <c r="BK111" s="1020"/>
      <c r="BL111" s="1020"/>
      <c r="BM111" s="1020"/>
      <c r="BN111" s="1020"/>
      <c r="BO111" s="1020"/>
      <c r="BP111" s="1021"/>
      <c r="BQ111" s="989">
        <v>742532</v>
      </c>
      <c r="BR111" s="990"/>
      <c r="BS111" s="990"/>
      <c r="BT111" s="990"/>
      <c r="BU111" s="990"/>
      <c r="BV111" s="990">
        <v>625695</v>
      </c>
      <c r="BW111" s="990"/>
      <c r="BX111" s="990"/>
      <c r="BY111" s="990"/>
      <c r="BZ111" s="990"/>
      <c r="CA111" s="990">
        <v>554852</v>
      </c>
      <c r="CB111" s="990"/>
      <c r="CC111" s="990"/>
      <c r="CD111" s="990"/>
      <c r="CE111" s="990"/>
      <c r="CF111" s="984">
        <v>1.7</v>
      </c>
      <c r="CG111" s="985"/>
      <c r="CH111" s="985"/>
      <c r="CI111" s="985"/>
      <c r="CJ111" s="985"/>
      <c r="CK111" s="1015"/>
      <c r="CL111" s="1016"/>
      <c r="CM111" s="986" t="s">
        <v>429</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v>696540</v>
      </c>
      <c r="DH111" s="990"/>
      <c r="DI111" s="990"/>
      <c r="DJ111" s="990"/>
      <c r="DK111" s="990"/>
      <c r="DL111" s="990">
        <v>625695</v>
      </c>
      <c r="DM111" s="990"/>
      <c r="DN111" s="990"/>
      <c r="DO111" s="990"/>
      <c r="DP111" s="990"/>
      <c r="DQ111" s="990" t="s">
        <v>430</v>
      </c>
      <c r="DR111" s="990"/>
      <c r="DS111" s="990"/>
      <c r="DT111" s="990"/>
      <c r="DU111" s="990"/>
      <c r="DV111" s="991" t="s">
        <v>430</v>
      </c>
      <c r="DW111" s="991"/>
      <c r="DX111" s="991"/>
      <c r="DY111" s="991"/>
      <c r="DZ111" s="992"/>
    </row>
    <row r="112" spans="1:131" s="226" customFormat="1" ht="26.25" customHeight="1">
      <c r="A112" s="1022" t="s">
        <v>431</v>
      </c>
      <c r="B112" s="1023"/>
      <c r="C112" s="1020" t="s">
        <v>432</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430</v>
      </c>
      <c r="AB112" s="1029"/>
      <c r="AC112" s="1029"/>
      <c r="AD112" s="1029"/>
      <c r="AE112" s="1030"/>
      <c r="AF112" s="1031" t="s">
        <v>426</v>
      </c>
      <c r="AG112" s="1029"/>
      <c r="AH112" s="1029"/>
      <c r="AI112" s="1029"/>
      <c r="AJ112" s="1030"/>
      <c r="AK112" s="1031" t="s">
        <v>430</v>
      </c>
      <c r="AL112" s="1029"/>
      <c r="AM112" s="1029"/>
      <c r="AN112" s="1029"/>
      <c r="AO112" s="1030"/>
      <c r="AP112" s="1032" t="s">
        <v>426</v>
      </c>
      <c r="AQ112" s="1033"/>
      <c r="AR112" s="1033"/>
      <c r="AS112" s="1033"/>
      <c r="AT112" s="1034"/>
      <c r="AU112" s="970"/>
      <c r="AV112" s="971"/>
      <c r="AW112" s="971"/>
      <c r="AX112" s="971"/>
      <c r="AY112" s="971"/>
      <c r="AZ112" s="1019" t="s">
        <v>433</v>
      </c>
      <c r="BA112" s="1020"/>
      <c r="BB112" s="1020"/>
      <c r="BC112" s="1020"/>
      <c r="BD112" s="1020"/>
      <c r="BE112" s="1020"/>
      <c r="BF112" s="1020"/>
      <c r="BG112" s="1020"/>
      <c r="BH112" s="1020"/>
      <c r="BI112" s="1020"/>
      <c r="BJ112" s="1020"/>
      <c r="BK112" s="1020"/>
      <c r="BL112" s="1020"/>
      <c r="BM112" s="1020"/>
      <c r="BN112" s="1020"/>
      <c r="BO112" s="1020"/>
      <c r="BP112" s="1021"/>
      <c r="BQ112" s="989">
        <v>4935399</v>
      </c>
      <c r="BR112" s="990"/>
      <c r="BS112" s="990"/>
      <c r="BT112" s="990"/>
      <c r="BU112" s="990"/>
      <c r="BV112" s="990">
        <v>5155308</v>
      </c>
      <c r="BW112" s="990"/>
      <c r="BX112" s="990"/>
      <c r="BY112" s="990"/>
      <c r="BZ112" s="990"/>
      <c r="CA112" s="990">
        <v>5413631</v>
      </c>
      <c r="CB112" s="990"/>
      <c r="CC112" s="990"/>
      <c r="CD112" s="990"/>
      <c r="CE112" s="990"/>
      <c r="CF112" s="984">
        <v>17</v>
      </c>
      <c r="CG112" s="985"/>
      <c r="CH112" s="985"/>
      <c r="CI112" s="985"/>
      <c r="CJ112" s="985"/>
      <c r="CK112" s="1015"/>
      <c r="CL112" s="1016"/>
      <c r="CM112" s="986" t="s">
        <v>434</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430</v>
      </c>
      <c r="DH112" s="990"/>
      <c r="DI112" s="990"/>
      <c r="DJ112" s="990"/>
      <c r="DK112" s="990"/>
      <c r="DL112" s="990" t="s">
        <v>400</v>
      </c>
      <c r="DM112" s="990"/>
      <c r="DN112" s="990"/>
      <c r="DO112" s="990"/>
      <c r="DP112" s="990"/>
      <c r="DQ112" s="990" t="s">
        <v>426</v>
      </c>
      <c r="DR112" s="990"/>
      <c r="DS112" s="990"/>
      <c r="DT112" s="990"/>
      <c r="DU112" s="990"/>
      <c r="DV112" s="991" t="s">
        <v>426</v>
      </c>
      <c r="DW112" s="991"/>
      <c r="DX112" s="991"/>
      <c r="DY112" s="991"/>
      <c r="DZ112" s="992"/>
    </row>
    <row r="113" spans="1:130" s="226" customFormat="1" ht="26.25" customHeight="1">
      <c r="A113" s="1024"/>
      <c r="B113" s="1025"/>
      <c r="C113" s="1020" t="s">
        <v>435</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982566</v>
      </c>
      <c r="AB113" s="1004"/>
      <c r="AC113" s="1004"/>
      <c r="AD113" s="1004"/>
      <c r="AE113" s="1005"/>
      <c r="AF113" s="1006">
        <v>1018541</v>
      </c>
      <c r="AG113" s="1004"/>
      <c r="AH113" s="1004"/>
      <c r="AI113" s="1004"/>
      <c r="AJ113" s="1005"/>
      <c r="AK113" s="1006">
        <v>798168</v>
      </c>
      <c r="AL113" s="1004"/>
      <c r="AM113" s="1004"/>
      <c r="AN113" s="1004"/>
      <c r="AO113" s="1005"/>
      <c r="AP113" s="1007">
        <v>2.5</v>
      </c>
      <c r="AQ113" s="1008"/>
      <c r="AR113" s="1008"/>
      <c r="AS113" s="1008"/>
      <c r="AT113" s="1009"/>
      <c r="AU113" s="970"/>
      <c r="AV113" s="971"/>
      <c r="AW113" s="971"/>
      <c r="AX113" s="971"/>
      <c r="AY113" s="971"/>
      <c r="AZ113" s="1019" t="s">
        <v>436</v>
      </c>
      <c r="BA113" s="1020"/>
      <c r="BB113" s="1020"/>
      <c r="BC113" s="1020"/>
      <c r="BD113" s="1020"/>
      <c r="BE113" s="1020"/>
      <c r="BF113" s="1020"/>
      <c r="BG113" s="1020"/>
      <c r="BH113" s="1020"/>
      <c r="BI113" s="1020"/>
      <c r="BJ113" s="1020"/>
      <c r="BK113" s="1020"/>
      <c r="BL113" s="1020"/>
      <c r="BM113" s="1020"/>
      <c r="BN113" s="1020"/>
      <c r="BO113" s="1020"/>
      <c r="BP113" s="1021"/>
      <c r="BQ113" s="989">
        <v>1197049</v>
      </c>
      <c r="BR113" s="990"/>
      <c r="BS113" s="990"/>
      <c r="BT113" s="990"/>
      <c r="BU113" s="990"/>
      <c r="BV113" s="990">
        <v>1067208</v>
      </c>
      <c r="BW113" s="990"/>
      <c r="BX113" s="990"/>
      <c r="BY113" s="990"/>
      <c r="BZ113" s="990"/>
      <c r="CA113" s="990">
        <v>1260282</v>
      </c>
      <c r="CB113" s="990"/>
      <c r="CC113" s="990"/>
      <c r="CD113" s="990"/>
      <c r="CE113" s="990"/>
      <c r="CF113" s="984">
        <v>4</v>
      </c>
      <c r="CG113" s="985"/>
      <c r="CH113" s="985"/>
      <c r="CI113" s="985"/>
      <c r="CJ113" s="985"/>
      <c r="CK113" s="1015"/>
      <c r="CL113" s="1016"/>
      <c r="CM113" s="986" t="s">
        <v>437</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430</v>
      </c>
      <c r="DH113" s="1029"/>
      <c r="DI113" s="1029"/>
      <c r="DJ113" s="1029"/>
      <c r="DK113" s="1030"/>
      <c r="DL113" s="1031" t="s">
        <v>430</v>
      </c>
      <c r="DM113" s="1029"/>
      <c r="DN113" s="1029"/>
      <c r="DO113" s="1029"/>
      <c r="DP113" s="1030"/>
      <c r="DQ113" s="1031" t="s">
        <v>430</v>
      </c>
      <c r="DR113" s="1029"/>
      <c r="DS113" s="1029"/>
      <c r="DT113" s="1029"/>
      <c r="DU113" s="1030"/>
      <c r="DV113" s="1032" t="s">
        <v>426</v>
      </c>
      <c r="DW113" s="1033"/>
      <c r="DX113" s="1033"/>
      <c r="DY113" s="1033"/>
      <c r="DZ113" s="1034"/>
    </row>
    <row r="114" spans="1:130" s="226" customFormat="1" ht="26.25" customHeight="1">
      <c r="A114" s="1024"/>
      <c r="B114" s="1025"/>
      <c r="C114" s="1020" t="s">
        <v>438</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167777</v>
      </c>
      <c r="AB114" s="1029"/>
      <c r="AC114" s="1029"/>
      <c r="AD114" s="1029"/>
      <c r="AE114" s="1030"/>
      <c r="AF114" s="1031">
        <v>148510</v>
      </c>
      <c r="AG114" s="1029"/>
      <c r="AH114" s="1029"/>
      <c r="AI114" s="1029"/>
      <c r="AJ114" s="1030"/>
      <c r="AK114" s="1031">
        <v>137010</v>
      </c>
      <c r="AL114" s="1029"/>
      <c r="AM114" s="1029"/>
      <c r="AN114" s="1029"/>
      <c r="AO114" s="1030"/>
      <c r="AP114" s="1032">
        <v>0.4</v>
      </c>
      <c r="AQ114" s="1033"/>
      <c r="AR114" s="1033"/>
      <c r="AS114" s="1033"/>
      <c r="AT114" s="1034"/>
      <c r="AU114" s="970"/>
      <c r="AV114" s="971"/>
      <c r="AW114" s="971"/>
      <c r="AX114" s="971"/>
      <c r="AY114" s="971"/>
      <c r="AZ114" s="1019" t="s">
        <v>439</v>
      </c>
      <c r="BA114" s="1020"/>
      <c r="BB114" s="1020"/>
      <c r="BC114" s="1020"/>
      <c r="BD114" s="1020"/>
      <c r="BE114" s="1020"/>
      <c r="BF114" s="1020"/>
      <c r="BG114" s="1020"/>
      <c r="BH114" s="1020"/>
      <c r="BI114" s="1020"/>
      <c r="BJ114" s="1020"/>
      <c r="BK114" s="1020"/>
      <c r="BL114" s="1020"/>
      <c r="BM114" s="1020"/>
      <c r="BN114" s="1020"/>
      <c r="BO114" s="1020"/>
      <c r="BP114" s="1021"/>
      <c r="BQ114" s="989">
        <v>5684231</v>
      </c>
      <c r="BR114" s="990"/>
      <c r="BS114" s="990"/>
      <c r="BT114" s="990"/>
      <c r="BU114" s="990"/>
      <c r="BV114" s="990">
        <v>5674318</v>
      </c>
      <c r="BW114" s="990"/>
      <c r="BX114" s="990"/>
      <c r="BY114" s="990"/>
      <c r="BZ114" s="990"/>
      <c r="CA114" s="990">
        <v>5542275</v>
      </c>
      <c r="CB114" s="990"/>
      <c r="CC114" s="990"/>
      <c r="CD114" s="990"/>
      <c r="CE114" s="990"/>
      <c r="CF114" s="984">
        <v>17.399999999999999</v>
      </c>
      <c r="CG114" s="985"/>
      <c r="CH114" s="985"/>
      <c r="CI114" s="985"/>
      <c r="CJ114" s="985"/>
      <c r="CK114" s="1015"/>
      <c r="CL114" s="1016"/>
      <c r="CM114" s="986" t="s">
        <v>440</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426</v>
      </c>
      <c r="DH114" s="1029"/>
      <c r="DI114" s="1029"/>
      <c r="DJ114" s="1029"/>
      <c r="DK114" s="1030"/>
      <c r="DL114" s="1031" t="s">
        <v>131</v>
      </c>
      <c r="DM114" s="1029"/>
      <c r="DN114" s="1029"/>
      <c r="DO114" s="1029"/>
      <c r="DP114" s="1030"/>
      <c r="DQ114" s="1031" t="s">
        <v>426</v>
      </c>
      <c r="DR114" s="1029"/>
      <c r="DS114" s="1029"/>
      <c r="DT114" s="1029"/>
      <c r="DU114" s="1030"/>
      <c r="DV114" s="1032" t="s">
        <v>426</v>
      </c>
      <c r="DW114" s="1033"/>
      <c r="DX114" s="1033"/>
      <c r="DY114" s="1033"/>
      <c r="DZ114" s="1034"/>
    </row>
    <row r="115" spans="1:130" s="226" customFormat="1" ht="26.25" customHeight="1">
      <c r="A115" s="1024"/>
      <c r="B115" s="1025"/>
      <c r="C115" s="1020" t="s">
        <v>441</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112309</v>
      </c>
      <c r="AB115" s="1004"/>
      <c r="AC115" s="1004"/>
      <c r="AD115" s="1004"/>
      <c r="AE115" s="1005"/>
      <c r="AF115" s="1006">
        <v>70845</v>
      </c>
      <c r="AG115" s="1004"/>
      <c r="AH115" s="1004"/>
      <c r="AI115" s="1004"/>
      <c r="AJ115" s="1005"/>
      <c r="AK115" s="1006">
        <v>70843</v>
      </c>
      <c r="AL115" s="1004"/>
      <c r="AM115" s="1004"/>
      <c r="AN115" s="1004"/>
      <c r="AO115" s="1005"/>
      <c r="AP115" s="1007">
        <v>0.2</v>
      </c>
      <c r="AQ115" s="1008"/>
      <c r="AR115" s="1008"/>
      <c r="AS115" s="1008"/>
      <c r="AT115" s="1009"/>
      <c r="AU115" s="970"/>
      <c r="AV115" s="971"/>
      <c r="AW115" s="971"/>
      <c r="AX115" s="971"/>
      <c r="AY115" s="971"/>
      <c r="AZ115" s="1019" t="s">
        <v>442</v>
      </c>
      <c r="BA115" s="1020"/>
      <c r="BB115" s="1020"/>
      <c r="BC115" s="1020"/>
      <c r="BD115" s="1020"/>
      <c r="BE115" s="1020"/>
      <c r="BF115" s="1020"/>
      <c r="BG115" s="1020"/>
      <c r="BH115" s="1020"/>
      <c r="BI115" s="1020"/>
      <c r="BJ115" s="1020"/>
      <c r="BK115" s="1020"/>
      <c r="BL115" s="1020"/>
      <c r="BM115" s="1020"/>
      <c r="BN115" s="1020"/>
      <c r="BO115" s="1020"/>
      <c r="BP115" s="1021"/>
      <c r="BQ115" s="989" t="s">
        <v>426</v>
      </c>
      <c r="BR115" s="990"/>
      <c r="BS115" s="990"/>
      <c r="BT115" s="990"/>
      <c r="BU115" s="990"/>
      <c r="BV115" s="990" t="s">
        <v>426</v>
      </c>
      <c r="BW115" s="990"/>
      <c r="BX115" s="990"/>
      <c r="BY115" s="990"/>
      <c r="BZ115" s="990"/>
      <c r="CA115" s="990" t="s">
        <v>426</v>
      </c>
      <c r="CB115" s="990"/>
      <c r="CC115" s="990"/>
      <c r="CD115" s="990"/>
      <c r="CE115" s="990"/>
      <c r="CF115" s="984" t="s">
        <v>430</v>
      </c>
      <c r="CG115" s="985"/>
      <c r="CH115" s="985"/>
      <c r="CI115" s="985"/>
      <c r="CJ115" s="985"/>
      <c r="CK115" s="1015"/>
      <c r="CL115" s="1016"/>
      <c r="CM115" s="1019" t="s">
        <v>443</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v>45992</v>
      </c>
      <c r="DH115" s="1029"/>
      <c r="DI115" s="1029"/>
      <c r="DJ115" s="1029"/>
      <c r="DK115" s="1030"/>
      <c r="DL115" s="1031" t="s">
        <v>430</v>
      </c>
      <c r="DM115" s="1029"/>
      <c r="DN115" s="1029"/>
      <c r="DO115" s="1029"/>
      <c r="DP115" s="1030"/>
      <c r="DQ115" s="1031" t="s">
        <v>430</v>
      </c>
      <c r="DR115" s="1029"/>
      <c r="DS115" s="1029"/>
      <c r="DT115" s="1029"/>
      <c r="DU115" s="1030"/>
      <c r="DV115" s="1032" t="s">
        <v>400</v>
      </c>
      <c r="DW115" s="1033"/>
      <c r="DX115" s="1033"/>
      <c r="DY115" s="1033"/>
      <c r="DZ115" s="1034"/>
    </row>
    <row r="116" spans="1:130" s="226" customFormat="1" ht="26.25" customHeight="1">
      <c r="A116" s="1026"/>
      <c r="B116" s="1027"/>
      <c r="C116" s="1035" t="s">
        <v>444</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430</v>
      </c>
      <c r="AB116" s="1029"/>
      <c r="AC116" s="1029"/>
      <c r="AD116" s="1029"/>
      <c r="AE116" s="1030"/>
      <c r="AF116" s="1031" t="s">
        <v>426</v>
      </c>
      <c r="AG116" s="1029"/>
      <c r="AH116" s="1029"/>
      <c r="AI116" s="1029"/>
      <c r="AJ116" s="1030"/>
      <c r="AK116" s="1031" t="s">
        <v>430</v>
      </c>
      <c r="AL116" s="1029"/>
      <c r="AM116" s="1029"/>
      <c r="AN116" s="1029"/>
      <c r="AO116" s="1030"/>
      <c r="AP116" s="1032" t="s">
        <v>426</v>
      </c>
      <c r="AQ116" s="1033"/>
      <c r="AR116" s="1033"/>
      <c r="AS116" s="1033"/>
      <c r="AT116" s="1034"/>
      <c r="AU116" s="970"/>
      <c r="AV116" s="971"/>
      <c r="AW116" s="971"/>
      <c r="AX116" s="971"/>
      <c r="AY116" s="971"/>
      <c r="AZ116" s="1037" t="s">
        <v>445</v>
      </c>
      <c r="BA116" s="1038"/>
      <c r="BB116" s="1038"/>
      <c r="BC116" s="1038"/>
      <c r="BD116" s="1038"/>
      <c r="BE116" s="1038"/>
      <c r="BF116" s="1038"/>
      <c r="BG116" s="1038"/>
      <c r="BH116" s="1038"/>
      <c r="BI116" s="1038"/>
      <c r="BJ116" s="1038"/>
      <c r="BK116" s="1038"/>
      <c r="BL116" s="1038"/>
      <c r="BM116" s="1038"/>
      <c r="BN116" s="1038"/>
      <c r="BO116" s="1038"/>
      <c r="BP116" s="1039"/>
      <c r="BQ116" s="989" t="s">
        <v>430</v>
      </c>
      <c r="BR116" s="990"/>
      <c r="BS116" s="990"/>
      <c r="BT116" s="990"/>
      <c r="BU116" s="990"/>
      <c r="BV116" s="990" t="s">
        <v>426</v>
      </c>
      <c r="BW116" s="990"/>
      <c r="BX116" s="990"/>
      <c r="BY116" s="990"/>
      <c r="BZ116" s="990"/>
      <c r="CA116" s="990" t="s">
        <v>426</v>
      </c>
      <c r="CB116" s="990"/>
      <c r="CC116" s="990"/>
      <c r="CD116" s="990"/>
      <c r="CE116" s="990"/>
      <c r="CF116" s="984" t="s">
        <v>426</v>
      </c>
      <c r="CG116" s="985"/>
      <c r="CH116" s="985"/>
      <c r="CI116" s="985"/>
      <c r="CJ116" s="985"/>
      <c r="CK116" s="1015"/>
      <c r="CL116" s="1016"/>
      <c r="CM116" s="986" t="s">
        <v>446</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400</v>
      </c>
      <c r="DH116" s="1029"/>
      <c r="DI116" s="1029"/>
      <c r="DJ116" s="1029"/>
      <c r="DK116" s="1030"/>
      <c r="DL116" s="1031" t="s">
        <v>430</v>
      </c>
      <c r="DM116" s="1029"/>
      <c r="DN116" s="1029"/>
      <c r="DO116" s="1029"/>
      <c r="DP116" s="1030"/>
      <c r="DQ116" s="1031" t="s">
        <v>400</v>
      </c>
      <c r="DR116" s="1029"/>
      <c r="DS116" s="1029"/>
      <c r="DT116" s="1029"/>
      <c r="DU116" s="1030"/>
      <c r="DV116" s="1032" t="s">
        <v>430</v>
      </c>
      <c r="DW116" s="1033"/>
      <c r="DX116" s="1033"/>
      <c r="DY116" s="1033"/>
      <c r="DZ116" s="1034"/>
    </row>
    <row r="117" spans="1:130" s="226" customFormat="1" ht="26.25" customHeight="1">
      <c r="A117" s="974" t="s">
        <v>181</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447</v>
      </c>
      <c r="Z117" s="956"/>
      <c r="AA117" s="1046">
        <v>4691347</v>
      </c>
      <c r="AB117" s="1047"/>
      <c r="AC117" s="1047"/>
      <c r="AD117" s="1047"/>
      <c r="AE117" s="1048"/>
      <c r="AF117" s="1049">
        <v>4636584</v>
      </c>
      <c r="AG117" s="1047"/>
      <c r="AH117" s="1047"/>
      <c r="AI117" s="1047"/>
      <c r="AJ117" s="1048"/>
      <c r="AK117" s="1049">
        <v>4522787</v>
      </c>
      <c r="AL117" s="1047"/>
      <c r="AM117" s="1047"/>
      <c r="AN117" s="1047"/>
      <c r="AO117" s="1048"/>
      <c r="AP117" s="1050"/>
      <c r="AQ117" s="1051"/>
      <c r="AR117" s="1051"/>
      <c r="AS117" s="1051"/>
      <c r="AT117" s="1052"/>
      <c r="AU117" s="970"/>
      <c r="AV117" s="971"/>
      <c r="AW117" s="971"/>
      <c r="AX117" s="971"/>
      <c r="AY117" s="971"/>
      <c r="AZ117" s="1037" t="s">
        <v>448</v>
      </c>
      <c r="BA117" s="1038"/>
      <c r="BB117" s="1038"/>
      <c r="BC117" s="1038"/>
      <c r="BD117" s="1038"/>
      <c r="BE117" s="1038"/>
      <c r="BF117" s="1038"/>
      <c r="BG117" s="1038"/>
      <c r="BH117" s="1038"/>
      <c r="BI117" s="1038"/>
      <c r="BJ117" s="1038"/>
      <c r="BK117" s="1038"/>
      <c r="BL117" s="1038"/>
      <c r="BM117" s="1038"/>
      <c r="BN117" s="1038"/>
      <c r="BO117" s="1038"/>
      <c r="BP117" s="1039"/>
      <c r="BQ117" s="989" t="s">
        <v>400</v>
      </c>
      <c r="BR117" s="990"/>
      <c r="BS117" s="990"/>
      <c r="BT117" s="990"/>
      <c r="BU117" s="990"/>
      <c r="BV117" s="990" t="s">
        <v>400</v>
      </c>
      <c r="BW117" s="990"/>
      <c r="BX117" s="990"/>
      <c r="BY117" s="990"/>
      <c r="BZ117" s="990"/>
      <c r="CA117" s="990" t="s">
        <v>400</v>
      </c>
      <c r="CB117" s="990"/>
      <c r="CC117" s="990"/>
      <c r="CD117" s="990"/>
      <c r="CE117" s="990"/>
      <c r="CF117" s="984" t="s">
        <v>426</v>
      </c>
      <c r="CG117" s="985"/>
      <c r="CH117" s="985"/>
      <c r="CI117" s="985"/>
      <c r="CJ117" s="985"/>
      <c r="CK117" s="1015"/>
      <c r="CL117" s="1016"/>
      <c r="CM117" s="986" t="s">
        <v>449</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426</v>
      </c>
      <c r="DH117" s="1029"/>
      <c r="DI117" s="1029"/>
      <c r="DJ117" s="1029"/>
      <c r="DK117" s="1030"/>
      <c r="DL117" s="1031" t="s">
        <v>426</v>
      </c>
      <c r="DM117" s="1029"/>
      <c r="DN117" s="1029"/>
      <c r="DO117" s="1029"/>
      <c r="DP117" s="1030"/>
      <c r="DQ117" s="1031" t="s">
        <v>400</v>
      </c>
      <c r="DR117" s="1029"/>
      <c r="DS117" s="1029"/>
      <c r="DT117" s="1029"/>
      <c r="DU117" s="1030"/>
      <c r="DV117" s="1032" t="s">
        <v>400</v>
      </c>
      <c r="DW117" s="1033"/>
      <c r="DX117" s="1033"/>
      <c r="DY117" s="1033"/>
      <c r="DZ117" s="1034"/>
    </row>
    <row r="118" spans="1:130" s="226" customFormat="1" ht="26.25" customHeight="1">
      <c r="A118" s="974" t="s">
        <v>421</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419</v>
      </c>
      <c r="AB118" s="955"/>
      <c r="AC118" s="955"/>
      <c r="AD118" s="955"/>
      <c r="AE118" s="956"/>
      <c r="AF118" s="954" t="s">
        <v>300</v>
      </c>
      <c r="AG118" s="955"/>
      <c r="AH118" s="955"/>
      <c r="AI118" s="955"/>
      <c r="AJ118" s="956"/>
      <c r="AK118" s="954" t="s">
        <v>299</v>
      </c>
      <c r="AL118" s="955"/>
      <c r="AM118" s="955"/>
      <c r="AN118" s="955"/>
      <c r="AO118" s="956"/>
      <c r="AP118" s="1041" t="s">
        <v>420</v>
      </c>
      <c r="AQ118" s="1042"/>
      <c r="AR118" s="1042"/>
      <c r="AS118" s="1042"/>
      <c r="AT118" s="1043"/>
      <c r="AU118" s="970"/>
      <c r="AV118" s="971"/>
      <c r="AW118" s="971"/>
      <c r="AX118" s="971"/>
      <c r="AY118" s="971"/>
      <c r="AZ118" s="1044" t="s">
        <v>450</v>
      </c>
      <c r="BA118" s="1035"/>
      <c r="BB118" s="1035"/>
      <c r="BC118" s="1035"/>
      <c r="BD118" s="1035"/>
      <c r="BE118" s="1035"/>
      <c r="BF118" s="1035"/>
      <c r="BG118" s="1035"/>
      <c r="BH118" s="1035"/>
      <c r="BI118" s="1035"/>
      <c r="BJ118" s="1035"/>
      <c r="BK118" s="1035"/>
      <c r="BL118" s="1035"/>
      <c r="BM118" s="1035"/>
      <c r="BN118" s="1035"/>
      <c r="BO118" s="1035"/>
      <c r="BP118" s="1036"/>
      <c r="BQ118" s="1067" t="s">
        <v>400</v>
      </c>
      <c r="BR118" s="1068"/>
      <c r="BS118" s="1068"/>
      <c r="BT118" s="1068"/>
      <c r="BU118" s="1068"/>
      <c r="BV118" s="1068" t="s">
        <v>426</v>
      </c>
      <c r="BW118" s="1068"/>
      <c r="BX118" s="1068"/>
      <c r="BY118" s="1068"/>
      <c r="BZ118" s="1068"/>
      <c r="CA118" s="1068" t="s">
        <v>426</v>
      </c>
      <c r="CB118" s="1068"/>
      <c r="CC118" s="1068"/>
      <c r="CD118" s="1068"/>
      <c r="CE118" s="1068"/>
      <c r="CF118" s="984" t="s">
        <v>400</v>
      </c>
      <c r="CG118" s="985"/>
      <c r="CH118" s="985"/>
      <c r="CI118" s="985"/>
      <c r="CJ118" s="985"/>
      <c r="CK118" s="1015"/>
      <c r="CL118" s="1016"/>
      <c r="CM118" s="986" t="s">
        <v>451</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400</v>
      </c>
      <c r="DH118" s="1029"/>
      <c r="DI118" s="1029"/>
      <c r="DJ118" s="1029"/>
      <c r="DK118" s="1030"/>
      <c r="DL118" s="1031" t="s">
        <v>426</v>
      </c>
      <c r="DM118" s="1029"/>
      <c r="DN118" s="1029"/>
      <c r="DO118" s="1029"/>
      <c r="DP118" s="1030"/>
      <c r="DQ118" s="1031" t="s">
        <v>400</v>
      </c>
      <c r="DR118" s="1029"/>
      <c r="DS118" s="1029"/>
      <c r="DT118" s="1029"/>
      <c r="DU118" s="1030"/>
      <c r="DV118" s="1032" t="s">
        <v>426</v>
      </c>
      <c r="DW118" s="1033"/>
      <c r="DX118" s="1033"/>
      <c r="DY118" s="1033"/>
      <c r="DZ118" s="1034"/>
    </row>
    <row r="119" spans="1:130" s="226" customFormat="1" ht="26.25" customHeight="1">
      <c r="A119" s="1128" t="s">
        <v>424</v>
      </c>
      <c r="B119" s="1014"/>
      <c r="C119" s="993" t="s">
        <v>425</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400</v>
      </c>
      <c r="AB119" s="962"/>
      <c r="AC119" s="962"/>
      <c r="AD119" s="962"/>
      <c r="AE119" s="963"/>
      <c r="AF119" s="964" t="s">
        <v>400</v>
      </c>
      <c r="AG119" s="962"/>
      <c r="AH119" s="962"/>
      <c r="AI119" s="962"/>
      <c r="AJ119" s="963"/>
      <c r="AK119" s="964" t="s">
        <v>400</v>
      </c>
      <c r="AL119" s="962"/>
      <c r="AM119" s="962"/>
      <c r="AN119" s="962"/>
      <c r="AO119" s="963"/>
      <c r="AP119" s="965" t="s">
        <v>400</v>
      </c>
      <c r="AQ119" s="966"/>
      <c r="AR119" s="966"/>
      <c r="AS119" s="966"/>
      <c r="AT119" s="967"/>
      <c r="AU119" s="972"/>
      <c r="AV119" s="973"/>
      <c r="AW119" s="973"/>
      <c r="AX119" s="973"/>
      <c r="AY119" s="973"/>
      <c r="AZ119" s="257" t="s">
        <v>181</v>
      </c>
      <c r="BA119" s="257"/>
      <c r="BB119" s="257"/>
      <c r="BC119" s="257"/>
      <c r="BD119" s="257"/>
      <c r="BE119" s="257"/>
      <c r="BF119" s="257"/>
      <c r="BG119" s="257"/>
      <c r="BH119" s="257"/>
      <c r="BI119" s="257"/>
      <c r="BJ119" s="257"/>
      <c r="BK119" s="257"/>
      <c r="BL119" s="257"/>
      <c r="BM119" s="257"/>
      <c r="BN119" s="257"/>
      <c r="BO119" s="1045" t="s">
        <v>452</v>
      </c>
      <c r="BP119" s="1076"/>
      <c r="BQ119" s="1067">
        <v>41646688</v>
      </c>
      <c r="BR119" s="1068"/>
      <c r="BS119" s="1068"/>
      <c r="BT119" s="1068"/>
      <c r="BU119" s="1068"/>
      <c r="BV119" s="1068">
        <v>40072493</v>
      </c>
      <c r="BW119" s="1068"/>
      <c r="BX119" s="1068"/>
      <c r="BY119" s="1068"/>
      <c r="BZ119" s="1068"/>
      <c r="CA119" s="1068">
        <v>39294338</v>
      </c>
      <c r="CB119" s="1068"/>
      <c r="CC119" s="1068"/>
      <c r="CD119" s="1068"/>
      <c r="CE119" s="1068"/>
      <c r="CF119" s="1069"/>
      <c r="CG119" s="1070"/>
      <c r="CH119" s="1070"/>
      <c r="CI119" s="1070"/>
      <c r="CJ119" s="1071"/>
      <c r="CK119" s="1017"/>
      <c r="CL119" s="1018"/>
      <c r="CM119" s="1072" t="s">
        <v>453</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400</v>
      </c>
      <c r="DH119" s="1054"/>
      <c r="DI119" s="1054"/>
      <c r="DJ119" s="1054"/>
      <c r="DK119" s="1055"/>
      <c r="DL119" s="1053" t="s">
        <v>400</v>
      </c>
      <c r="DM119" s="1054"/>
      <c r="DN119" s="1054"/>
      <c r="DO119" s="1054"/>
      <c r="DP119" s="1055"/>
      <c r="DQ119" s="1053">
        <v>554852</v>
      </c>
      <c r="DR119" s="1054"/>
      <c r="DS119" s="1054"/>
      <c r="DT119" s="1054"/>
      <c r="DU119" s="1055"/>
      <c r="DV119" s="1056">
        <v>1.7</v>
      </c>
      <c r="DW119" s="1057"/>
      <c r="DX119" s="1057"/>
      <c r="DY119" s="1057"/>
      <c r="DZ119" s="1058"/>
    </row>
    <row r="120" spans="1:130" s="226" customFormat="1" ht="26.25" customHeight="1">
      <c r="A120" s="1129"/>
      <c r="B120" s="1016"/>
      <c r="C120" s="986" t="s">
        <v>429</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v>70845</v>
      </c>
      <c r="AB120" s="1029"/>
      <c r="AC120" s="1029"/>
      <c r="AD120" s="1029"/>
      <c r="AE120" s="1030"/>
      <c r="AF120" s="1031">
        <v>70845</v>
      </c>
      <c r="AG120" s="1029"/>
      <c r="AH120" s="1029"/>
      <c r="AI120" s="1029"/>
      <c r="AJ120" s="1030"/>
      <c r="AK120" s="1031" t="s">
        <v>400</v>
      </c>
      <c r="AL120" s="1029"/>
      <c r="AM120" s="1029"/>
      <c r="AN120" s="1029"/>
      <c r="AO120" s="1030"/>
      <c r="AP120" s="1032" t="s">
        <v>400</v>
      </c>
      <c r="AQ120" s="1033"/>
      <c r="AR120" s="1033"/>
      <c r="AS120" s="1033"/>
      <c r="AT120" s="1034"/>
      <c r="AU120" s="1059" t="s">
        <v>454</v>
      </c>
      <c r="AV120" s="1060"/>
      <c r="AW120" s="1060"/>
      <c r="AX120" s="1060"/>
      <c r="AY120" s="1061"/>
      <c r="AZ120" s="1010" t="s">
        <v>455</v>
      </c>
      <c r="BA120" s="959"/>
      <c r="BB120" s="959"/>
      <c r="BC120" s="959"/>
      <c r="BD120" s="959"/>
      <c r="BE120" s="959"/>
      <c r="BF120" s="959"/>
      <c r="BG120" s="959"/>
      <c r="BH120" s="959"/>
      <c r="BI120" s="959"/>
      <c r="BJ120" s="959"/>
      <c r="BK120" s="959"/>
      <c r="BL120" s="959"/>
      <c r="BM120" s="959"/>
      <c r="BN120" s="959"/>
      <c r="BO120" s="959"/>
      <c r="BP120" s="960"/>
      <c r="BQ120" s="996">
        <v>11178711</v>
      </c>
      <c r="BR120" s="997"/>
      <c r="BS120" s="997"/>
      <c r="BT120" s="997"/>
      <c r="BU120" s="997"/>
      <c r="BV120" s="997">
        <v>10394176</v>
      </c>
      <c r="BW120" s="997"/>
      <c r="BX120" s="997"/>
      <c r="BY120" s="997"/>
      <c r="BZ120" s="997"/>
      <c r="CA120" s="997">
        <v>11279461</v>
      </c>
      <c r="CB120" s="997"/>
      <c r="CC120" s="997"/>
      <c r="CD120" s="997"/>
      <c r="CE120" s="997"/>
      <c r="CF120" s="1011">
        <v>35.5</v>
      </c>
      <c r="CG120" s="1012"/>
      <c r="CH120" s="1012"/>
      <c r="CI120" s="1012"/>
      <c r="CJ120" s="1012"/>
      <c r="CK120" s="1077" t="s">
        <v>456</v>
      </c>
      <c r="CL120" s="1078"/>
      <c r="CM120" s="1078"/>
      <c r="CN120" s="1078"/>
      <c r="CO120" s="1079"/>
      <c r="CP120" s="1085" t="s">
        <v>457</v>
      </c>
      <c r="CQ120" s="1086"/>
      <c r="CR120" s="1086"/>
      <c r="CS120" s="1086"/>
      <c r="CT120" s="1086"/>
      <c r="CU120" s="1086"/>
      <c r="CV120" s="1086"/>
      <c r="CW120" s="1086"/>
      <c r="CX120" s="1086"/>
      <c r="CY120" s="1086"/>
      <c r="CZ120" s="1086"/>
      <c r="DA120" s="1086"/>
      <c r="DB120" s="1086"/>
      <c r="DC120" s="1086"/>
      <c r="DD120" s="1086"/>
      <c r="DE120" s="1086"/>
      <c r="DF120" s="1087"/>
      <c r="DG120" s="996">
        <v>4935399</v>
      </c>
      <c r="DH120" s="997"/>
      <c r="DI120" s="997"/>
      <c r="DJ120" s="997"/>
      <c r="DK120" s="997"/>
      <c r="DL120" s="997">
        <v>5155308</v>
      </c>
      <c r="DM120" s="997"/>
      <c r="DN120" s="997"/>
      <c r="DO120" s="997"/>
      <c r="DP120" s="997"/>
      <c r="DQ120" s="997">
        <v>5413631</v>
      </c>
      <c r="DR120" s="997"/>
      <c r="DS120" s="997"/>
      <c r="DT120" s="997"/>
      <c r="DU120" s="997"/>
      <c r="DV120" s="998">
        <v>17</v>
      </c>
      <c r="DW120" s="998"/>
      <c r="DX120" s="998"/>
      <c r="DY120" s="998"/>
      <c r="DZ120" s="999"/>
    </row>
    <row r="121" spans="1:130" s="226" customFormat="1" ht="26.25" customHeight="1">
      <c r="A121" s="1129"/>
      <c r="B121" s="1016"/>
      <c r="C121" s="1037" t="s">
        <v>458</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400</v>
      </c>
      <c r="AB121" s="1029"/>
      <c r="AC121" s="1029"/>
      <c r="AD121" s="1029"/>
      <c r="AE121" s="1030"/>
      <c r="AF121" s="1031" t="s">
        <v>400</v>
      </c>
      <c r="AG121" s="1029"/>
      <c r="AH121" s="1029"/>
      <c r="AI121" s="1029"/>
      <c r="AJ121" s="1030"/>
      <c r="AK121" s="1031" t="s">
        <v>400</v>
      </c>
      <c r="AL121" s="1029"/>
      <c r="AM121" s="1029"/>
      <c r="AN121" s="1029"/>
      <c r="AO121" s="1030"/>
      <c r="AP121" s="1032" t="s">
        <v>400</v>
      </c>
      <c r="AQ121" s="1033"/>
      <c r="AR121" s="1033"/>
      <c r="AS121" s="1033"/>
      <c r="AT121" s="1034"/>
      <c r="AU121" s="1062"/>
      <c r="AV121" s="1063"/>
      <c r="AW121" s="1063"/>
      <c r="AX121" s="1063"/>
      <c r="AY121" s="1064"/>
      <c r="AZ121" s="1019" t="s">
        <v>459</v>
      </c>
      <c r="BA121" s="1020"/>
      <c r="BB121" s="1020"/>
      <c r="BC121" s="1020"/>
      <c r="BD121" s="1020"/>
      <c r="BE121" s="1020"/>
      <c r="BF121" s="1020"/>
      <c r="BG121" s="1020"/>
      <c r="BH121" s="1020"/>
      <c r="BI121" s="1020"/>
      <c r="BJ121" s="1020"/>
      <c r="BK121" s="1020"/>
      <c r="BL121" s="1020"/>
      <c r="BM121" s="1020"/>
      <c r="BN121" s="1020"/>
      <c r="BO121" s="1020"/>
      <c r="BP121" s="1021"/>
      <c r="BQ121" s="989">
        <v>7952149</v>
      </c>
      <c r="BR121" s="990"/>
      <c r="BS121" s="990"/>
      <c r="BT121" s="990"/>
      <c r="BU121" s="990"/>
      <c r="BV121" s="990">
        <v>7896704</v>
      </c>
      <c r="BW121" s="990"/>
      <c r="BX121" s="990"/>
      <c r="BY121" s="990"/>
      <c r="BZ121" s="990"/>
      <c r="CA121" s="990">
        <v>7591359</v>
      </c>
      <c r="CB121" s="990"/>
      <c r="CC121" s="990"/>
      <c r="CD121" s="990"/>
      <c r="CE121" s="990"/>
      <c r="CF121" s="984">
        <v>23.9</v>
      </c>
      <c r="CG121" s="985"/>
      <c r="CH121" s="985"/>
      <c r="CI121" s="985"/>
      <c r="CJ121" s="985"/>
      <c r="CK121" s="1080"/>
      <c r="CL121" s="1081"/>
      <c r="CM121" s="1081"/>
      <c r="CN121" s="1081"/>
      <c r="CO121" s="1082"/>
      <c r="CP121" s="1090"/>
      <c r="CQ121" s="1091"/>
      <c r="CR121" s="1091"/>
      <c r="CS121" s="1091"/>
      <c r="CT121" s="1091"/>
      <c r="CU121" s="1091"/>
      <c r="CV121" s="1091"/>
      <c r="CW121" s="1091"/>
      <c r="CX121" s="1091"/>
      <c r="CY121" s="1091"/>
      <c r="CZ121" s="1091"/>
      <c r="DA121" s="1091"/>
      <c r="DB121" s="1091"/>
      <c r="DC121" s="1091"/>
      <c r="DD121" s="1091"/>
      <c r="DE121" s="1091"/>
      <c r="DF121" s="1092"/>
      <c r="DG121" s="989"/>
      <c r="DH121" s="990"/>
      <c r="DI121" s="990"/>
      <c r="DJ121" s="990"/>
      <c r="DK121" s="990"/>
      <c r="DL121" s="990"/>
      <c r="DM121" s="990"/>
      <c r="DN121" s="990"/>
      <c r="DO121" s="990"/>
      <c r="DP121" s="990"/>
      <c r="DQ121" s="990"/>
      <c r="DR121" s="990"/>
      <c r="DS121" s="990"/>
      <c r="DT121" s="990"/>
      <c r="DU121" s="990"/>
      <c r="DV121" s="991"/>
      <c r="DW121" s="991"/>
      <c r="DX121" s="991"/>
      <c r="DY121" s="991"/>
      <c r="DZ121" s="992"/>
    </row>
    <row r="122" spans="1:130" s="226" customFormat="1" ht="26.25" customHeight="1">
      <c r="A122" s="1129"/>
      <c r="B122" s="1016"/>
      <c r="C122" s="986" t="s">
        <v>440</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430</v>
      </c>
      <c r="AB122" s="1029"/>
      <c r="AC122" s="1029"/>
      <c r="AD122" s="1029"/>
      <c r="AE122" s="1030"/>
      <c r="AF122" s="1031" t="s">
        <v>400</v>
      </c>
      <c r="AG122" s="1029"/>
      <c r="AH122" s="1029"/>
      <c r="AI122" s="1029"/>
      <c r="AJ122" s="1030"/>
      <c r="AK122" s="1031" t="s">
        <v>400</v>
      </c>
      <c r="AL122" s="1029"/>
      <c r="AM122" s="1029"/>
      <c r="AN122" s="1029"/>
      <c r="AO122" s="1030"/>
      <c r="AP122" s="1032" t="s">
        <v>400</v>
      </c>
      <c r="AQ122" s="1033"/>
      <c r="AR122" s="1033"/>
      <c r="AS122" s="1033"/>
      <c r="AT122" s="1034"/>
      <c r="AU122" s="1062"/>
      <c r="AV122" s="1063"/>
      <c r="AW122" s="1063"/>
      <c r="AX122" s="1063"/>
      <c r="AY122" s="1064"/>
      <c r="AZ122" s="1044" t="s">
        <v>460</v>
      </c>
      <c r="BA122" s="1035"/>
      <c r="BB122" s="1035"/>
      <c r="BC122" s="1035"/>
      <c r="BD122" s="1035"/>
      <c r="BE122" s="1035"/>
      <c r="BF122" s="1035"/>
      <c r="BG122" s="1035"/>
      <c r="BH122" s="1035"/>
      <c r="BI122" s="1035"/>
      <c r="BJ122" s="1035"/>
      <c r="BK122" s="1035"/>
      <c r="BL122" s="1035"/>
      <c r="BM122" s="1035"/>
      <c r="BN122" s="1035"/>
      <c r="BO122" s="1035"/>
      <c r="BP122" s="1036"/>
      <c r="BQ122" s="1067">
        <v>29460456</v>
      </c>
      <c r="BR122" s="1068"/>
      <c r="BS122" s="1068"/>
      <c r="BT122" s="1068"/>
      <c r="BU122" s="1068"/>
      <c r="BV122" s="1068">
        <v>27892552</v>
      </c>
      <c r="BW122" s="1068"/>
      <c r="BX122" s="1068"/>
      <c r="BY122" s="1068"/>
      <c r="BZ122" s="1068"/>
      <c r="CA122" s="1068">
        <v>27114007</v>
      </c>
      <c r="CB122" s="1068"/>
      <c r="CC122" s="1068"/>
      <c r="CD122" s="1068"/>
      <c r="CE122" s="1068"/>
      <c r="CF122" s="1088">
        <v>85.3</v>
      </c>
      <c r="CG122" s="1089"/>
      <c r="CH122" s="1089"/>
      <c r="CI122" s="1089"/>
      <c r="CJ122" s="1089"/>
      <c r="CK122" s="1080"/>
      <c r="CL122" s="1081"/>
      <c r="CM122" s="1081"/>
      <c r="CN122" s="1081"/>
      <c r="CO122" s="1082"/>
      <c r="CP122" s="1090"/>
      <c r="CQ122" s="1091"/>
      <c r="CR122" s="1091"/>
      <c r="CS122" s="1091"/>
      <c r="CT122" s="1091"/>
      <c r="CU122" s="1091"/>
      <c r="CV122" s="1091"/>
      <c r="CW122" s="1091"/>
      <c r="CX122" s="1091"/>
      <c r="CY122" s="1091"/>
      <c r="CZ122" s="1091"/>
      <c r="DA122" s="1091"/>
      <c r="DB122" s="1091"/>
      <c r="DC122" s="1091"/>
      <c r="DD122" s="1091"/>
      <c r="DE122" s="1091"/>
      <c r="DF122" s="1092"/>
      <c r="DG122" s="989"/>
      <c r="DH122" s="990"/>
      <c r="DI122" s="990"/>
      <c r="DJ122" s="990"/>
      <c r="DK122" s="990"/>
      <c r="DL122" s="990"/>
      <c r="DM122" s="990"/>
      <c r="DN122" s="990"/>
      <c r="DO122" s="990"/>
      <c r="DP122" s="990"/>
      <c r="DQ122" s="990"/>
      <c r="DR122" s="990"/>
      <c r="DS122" s="990"/>
      <c r="DT122" s="990"/>
      <c r="DU122" s="990"/>
      <c r="DV122" s="991"/>
      <c r="DW122" s="991"/>
      <c r="DX122" s="991"/>
      <c r="DY122" s="991"/>
      <c r="DZ122" s="992"/>
    </row>
    <row r="123" spans="1:130" s="226" customFormat="1" ht="26.25" customHeight="1">
      <c r="A123" s="1129"/>
      <c r="B123" s="1016"/>
      <c r="C123" s="986" t="s">
        <v>446</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426</v>
      </c>
      <c r="AB123" s="1029"/>
      <c r="AC123" s="1029"/>
      <c r="AD123" s="1029"/>
      <c r="AE123" s="1030"/>
      <c r="AF123" s="1031" t="s">
        <v>426</v>
      </c>
      <c r="AG123" s="1029"/>
      <c r="AH123" s="1029"/>
      <c r="AI123" s="1029"/>
      <c r="AJ123" s="1030"/>
      <c r="AK123" s="1031" t="s">
        <v>426</v>
      </c>
      <c r="AL123" s="1029"/>
      <c r="AM123" s="1029"/>
      <c r="AN123" s="1029"/>
      <c r="AO123" s="1030"/>
      <c r="AP123" s="1032" t="s">
        <v>400</v>
      </c>
      <c r="AQ123" s="1033"/>
      <c r="AR123" s="1033"/>
      <c r="AS123" s="1033"/>
      <c r="AT123" s="1034"/>
      <c r="AU123" s="1065"/>
      <c r="AV123" s="1066"/>
      <c r="AW123" s="1066"/>
      <c r="AX123" s="1066"/>
      <c r="AY123" s="1066"/>
      <c r="AZ123" s="257" t="s">
        <v>181</v>
      </c>
      <c r="BA123" s="257"/>
      <c r="BB123" s="257"/>
      <c r="BC123" s="257"/>
      <c r="BD123" s="257"/>
      <c r="BE123" s="257"/>
      <c r="BF123" s="257"/>
      <c r="BG123" s="257"/>
      <c r="BH123" s="257"/>
      <c r="BI123" s="257"/>
      <c r="BJ123" s="257"/>
      <c r="BK123" s="257"/>
      <c r="BL123" s="257"/>
      <c r="BM123" s="257"/>
      <c r="BN123" s="257"/>
      <c r="BO123" s="1045" t="s">
        <v>461</v>
      </c>
      <c r="BP123" s="1076"/>
      <c r="BQ123" s="1135">
        <v>48591316</v>
      </c>
      <c r="BR123" s="1136"/>
      <c r="BS123" s="1136"/>
      <c r="BT123" s="1136"/>
      <c r="BU123" s="1136"/>
      <c r="BV123" s="1136">
        <v>46183432</v>
      </c>
      <c r="BW123" s="1136"/>
      <c r="BX123" s="1136"/>
      <c r="BY123" s="1136"/>
      <c r="BZ123" s="1136"/>
      <c r="CA123" s="1136">
        <v>45984827</v>
      </c>
      <c r="CB123" s="1136"/>
      <c r="CC123" s="1136"/>
      <c r="CD123" s="1136"/>
      <c r="CE123" s="1136"/>
      <c r="CF123" s="1069"/>
      <c r="CG123" s="1070"/>
      <c r="CH123" s="1070"/>
      <c r="CI123" s="1070"/>
      <c r="CJ123" s="1071"/>
      <c r="CK123" s="1080"/>
      <c r="CL123" s="1081"/>
      <c r="CM123" s="1081"/>
      <c r="CN123" s="1081"/>
      <c r="CO123" s="1082"/>
      <c r="CP123" s="1090"/>
      <c r="CQ123" s="1091"/>
      <c r="CR123" s="1091"/>
      <c r="CS123" s="1091"/>
      <c r="CT123" s="1091"/>
      <c r="CU123" s="1091"/>
      <c r="CV123" s="1091"/>
      <c r="CW123" s="1091"/>
      <c r="CX123" s="1091"/>
      <c r="CY123" s="1091"/>
      <c r="CZ123" s="1091"/>
      <c r="DA123" s="1091"/>
      <c r="DB123" s="1091"/>
      <c r="DC123" s="1091"/>
      <c r="DD123" s="1091"/>
      <c r="DE123" s="1091"/>
      <c r="DF123" s="1092"/>
      <c r="DG123" s="1028"/>
      <c r="DH123" s="1029"/>
      <c r="DI123" s="1029"/>
      <c r="DJ123" s="1029"/>
      <c r="DK123" s="1030"/>
      <c r="DL123" s="1031"/>
      <c r="DM123" s="1029"/>
      <c r="DN123" s="1029"/>
      <c r="DO123" s="1029"/>
      <c r="DP123" s="1030"/>
      <c r="DQ123" s="1031"/>
      <c r="DR123" s="1029"/>
      <c r="DS123" s="1029"/>
      <c r="DT123" s="1029"/>
      <c r="DU123" s="1030"/>
      <c r="DV123" s="1032"/>
      <c r="DW123" s="1033"/>
      <c r="DX123" s="1033"/>
      <c r="DY123" s="1033"/>
      <c r="DZ123" s="1034"/>
    </row>
    <row r="124" spans="1:130" s="226" customFormat="1" ht="26.25" customHeight="1" thickBot="1">
      <c r="A124" s="1129"/>
      <c r="B124" s="1016"/>
      <c r="C124" s="986" t="s">
        <v>449</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430</v>
      </c>
      <c r="AB124" s="1029"/>
      <c r="AC124" s="1029"/>
      <c r="AD124" s="1029"/>
      <c r="AE124" s="1030"/>
      <c r="AF124" s="1031" t="s">
        <v>426</v>
      </c>
      <c r="AG124" s="1029"/>
      <c r="AH124" s="1029"/>
      <c r="AI124" s="1029"/>
      <c r="AJ124" s="1030"/>
      <c r="AK124" s="1031" t="s">
        <v>430</v>
      </c>
      <c r="AL124" s="1029"/>
      <c r="AM124" s="1029"/>
      <c r="AN124" s="1029"/>
      <c r="AO124" s="1030"/>
      <c r="AP124" s="1032" t="s">
        <v>430</v>
      </c>
      <c r="AQ124" s="1033"/>
      <c r="AR124" s="1033"/>
      <c r="AS124" s="1033"/>
      <c r="AT124" s="1034"/>
      <c r="AU124" s="1131" t="s">
        <v>462</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t="s">
        <v>400</v>
      </c>
      <c r="BR124" s="1098"/>
      <c r="BS124" s="1098"/>
      <c r="BT124" s="1098"/>
      <c r="BU124" s="1098"/>
      <c r="BV124" s="1098" t="s">
        <v>426</v>
      </c>
      <c r="BW124" s="1098"/>
      <c r="BX124" s="1098"/>
      <c r="BY124" s="1098"/>
      <c r="BZ124" s="1098"/>
      <c r="CA124" s="1098" t="s">
        <v>430</v>
      </c>
      <c r="CB124" s="1098"/>
      <c r="CC124" s="1098"/>
      <c r="CD124" s="1098"/>
      <c r="CE124" s="1098"/>
      <c r="CF124" s="1099"/>
      <c r="CG124" s="1100"/>
      <c r="CH124" s="1100"/>
      <c r="CI124" s="1100"/>
      <c r="CJ124" s="1101"/>
      <c r="CK124" s="1083"/>
      <c r="CL124" s="1083"/>
      <c r="CM124" s="1083"/>
      <c r="CN124" s="1083"/>
      <c r="CO124" s="1084"/>
      <c r="CP124" s="1090" t="s">
        <v>463</v>
      </c>
      <c r="CQ124" s="1091"/>
      <c r="CR124" s="1091"/>
      <c r="CS124" s="1091"/>
      <c r="CT124" s="1091"/>
      <c r="CU124" s="1091"/>
      <c r="CV124" s="1091"/>
      <c r="CW124" s="1091"/>
      <c r="CX124" s="1091"/>
      <c r="CY124" s="1091"/>
      <c r="CZ124" s="1091"/>
      <c r="DA124" s="1091"/>
      <c r="DB124" s="1091"/>
      <c r="DC124" s="1091"/>
      <c r="DD124" s="1091"/>
      <c r="DE124" s="1091"/>
      <c r="DF124" s="1092"/>
      <c r="DG124" s="1075" t="s">
        <v>426</v>
      </c>
      <c r="DH124" s="1054"/>
      <c r="DI124" s="1054"/>
      <c r="DJ124" s="1054"/>
      <c r="DK124" s="1055"/>
      <c r="DL124" s="1053" t="s">
        <v>426</v>
      </c>
      <c r="DM124" s="1054"/>
      <c r="DN124" s="1054"/>
      <c r="DO124" s="1054"/>
      <c r="DP124" s="1055"/>
      <c r="DQ124" s="1053" t="s">
        <v>426</v>
      </c>
      <c r="DR124" s="1054"/>
      <c r="DS124" s="1054"/>
      <c r="DT124" s="1054"/>
      <c r="DU124" s="1055"/>
      <c r="DV124" s="1056" t="s">
        <v>426</v>
      </c>
      <c r="DW124" s="1057"/>
      <c r="DX124" s="1057"/>
      <c r="DY124" s="1057"/>
      <c r="DZ124" s="1058"/>
    </row>
    <row r="125" spans="1:130" s="226" customFormat="1" ht="26.25" customHeight="1">
      <c r="A125" s="1129"/>
      <c r="B125" s="1016"/>
      <c r="C125" s="986" t="s">
        <v>451</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426</v>
      </c>
      <c r="AB125" s="1029"/>
      <c r="AC125" s="1029"/>
      <c r="AD125" s="1029"/>
      <c r="AE125" s="1030"/>
      <c r="AF125" s="1031" t="s">
        <v>426</v>
      </c>
      <c r="AG125" s="1029"/>
      <c r="AH125" s="1029"/>
      <c r="AI125" s="1029"/>
      <c r="AJ125" s="1030"/>
      <c r="AK125" s="1031" t="s">
        <v>426</v>
      </c>
      <c r="AL125" s="1029"/>
      <c r="AM125" s="1029"/>
      <c r="AN125" s="1029"/>
      <c r="AO125" s="1030"/>
      <c r="AP125" s="1032" t="s">
        <v>426</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464</v>
      </c>
      <c r="CL125" s="1078"/>
      <c r="CM125" s="1078"/>
      <c r="CN125" s="1078"/>
      <c r="CO125" s="1079"/>
      <c r="CP125" s="1010" t="s">
        <v>465</v>
      </c>
      <c r="CQ125" s="959"/>
      <c r="CR125" s="959"/>
      <c r="CS125" s="959"/>
      <c r="CT125" s="959"/>
      <c r="CU125" s="959"/>
      <c r="CV125" s="959"/>
      <c r="CW125" s="959"/>
      <c r="CX125" s="959"/>
      <c r="CY125" s="959"/>
      <c r="CZ125" s="959"/>
      <c r="DA125" s="959"/>
      <c r="DB125" s="959"/>
      <c r="DC125" s="959"/>
      <c r="DD125" s="959"/>
      <c r="DE125" s="959"/>
      <c r="DF125" s="960"/>
      <c r="DG125" s="996" t="s">
        <v>426</v>
      </c>
      <c r="DH125" s="997"/>
      <c r="DI125" s="997"/>
      <c r="DJ125" s="997"/>
      <c r="DK125" s="997"/>
      <c r="DL125" s="997" t="s">
        <v>426</v>
      </c>
      <c r="DM125" s="997"/>
      <c r="DN125" s="997"/>
      <c r="DO125" s="997"/>
      <c r="DP125" s="997"/>
      <c r="DQ125" s="997" t="s">
        <v>426</v>
      </c>
      <c r="DR125" s="997"/>
      <c r="DS125" s="997"/>
      <c r="DT125" s="997"/>
      <c r="DU125" s="997"/>
      <c r="DV125" s="998" t="s">
        <v>426</v>
      </c>
      <c r="DW125" s="998"/>
      <c r="DX125" s="998"/>
      <c r="DY125" s="998"/>
      <c r="DZ125" s="999"/>
    </row>
    <row r="126" spans="1:130" s="226" customFormat="1" ht="26.25" customHeight="1" thickBot="1">
      <c r="A126" s="1129"/>
      <c r="B126" s="1016"/>
      <c r="C126" s="986" t="s">
        <v>453</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v>41464</v>
      </c>
      <c r="AB126" s="1029"/>
      <c r="AC126" s="1029"/>
      <c r="AD126" s="1029"/>
      <c r="AE126" s="1030"/>
      <c r="AF126" s="1031" t="s">
        <v>400</v>
      </c>
      <c r="AG126" s="1029"/>
      <c r="AH126" s="1029"/>
      <c r="AI126" s="1029"/>
      <c r="AJ126" s="1030"/>
      <c r="AK126" s="1031">
        <v>70843</v>
      </c>
      <c r="AL126" s="1029"/>
      <c r="AM126" s="1029"/>
      <c r="AN126" s="1029"/>
      <c r="AO126" s="1030"/>
      <c r="AP126" s="1032">
        <v>0.2</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466</v>
      </c>
      <c r="CQ126" s="1020"/>
      <c r="CR126" s="1020"/>
      <c r="CS126" s="1020"/>
      <c r="CT126" s="1020"/>
      <c r="CU126" s="1020"/>
      <c r="CV126" s="1020"/>
      <c r="CW126" s="1020"/>
      <c r="CX126" s="1020"/>
      <c r="CY126" s="1020"/>
      <c r="CZ126" s="1020"/>
      <c r="DA126" s="1020"/>
      <c r="DB126" s="1020"/>
      <c r="DC126" s="1020"/>
      <c r="DD126" s="1020"/>
      <c r="DE126" s="1020"/>
      <c r="DF126" s="1021"/>
      <c r="DG126" s="989" t="s">
        <v>426</v>
      </c>
      <c r="DH126" s="990"/>
      <c r="DI126" s="990"/>
      <c r="DJ126" s="990"/>
      <c r="DK126" s="990"/>
      <c r="DL126" s="990" t="s">
        <v>426</v>
      </c>
      <c r="DM126" s="990"/>
      <c r="DN126" s="990"/>
      <c r="DO126" s="990"/>
      <c r="DP126" s="990"/>
      <c r="DQ126" s="990" t="s">
        <v>426</v>
      </c>
      <c r="DR126" s="990"/>
      <c r="DS126" s="990"/>
      <c r="DT126" s="990"/>
      <c r="DU126" s="990"/>
      <c r="DV126" s="991" t="s">
        <v>426</v>
      </c>
      <c r="DW126" s="991"/>
      <c r="DX126" s="991"/>
      <c r="DY126" s="991"/>
      <c r="DZ126" s="992"/>
    </row>
    <row r="127" spans="1:130" s="226" customFormat="1" ht="26.25" customHeight="1">
      <c r="A127" s="1130"/>
      <c r="B127" s="1018"/>
      <c r="C127" s="1072" t="s">
        <v>467</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426</v>
      </c>
      <c r="AB127" s="1029"/>
      <c r="AC127" s="1029"/>
      <c r="AD127" s="1029"/>
      <c r="AE127" s="1030"/>
      <c r="AF127" s="1031" t="s">
        <v>426</v>
      </c>
      <c r="AG127" s="1029"/>
      <c r="AH127" s="1029"/>
      <c r="AI127" s="1029"/>
      <c r="AJ127" s="1030"/>
      <c r="AK127" s="1031" t="s">
        <v>426</v>
      </c>
      <c r="AL127" s="1029"/>
      <c r="AM127" s="1029"/>
      <c r="AN127" s="1029"/>
      <c r="AO127" s="1030"/>
      <c r="AP127" s="1032" t="s">
        <v>426</v>
      </c>
      <c r="AQ127" s="1033"/>
      <c r="AR127" s="1033"/>
      <c r="AS127" s="1033"/>
      <c r="AT127" s="1034"/>
      <c r="AU127" s="262"/>
      <c r="AV127" s="262"/>
      <c r="AW127" s="262"/>
      <c r="AX127" s="1102" t="s">
        <v>468</v>
      </c>
      <c r="AY127" s="1103"/>
      <c r="AZ127" s="1103"/>
      <c r="BA127" s="1103"/>
      <c r="BB127" s="1103"/>
      <c r="BC127" s="1103"/>
      <c r="BD127" s="1103"/>
      <c r="BE127" s="1104"/>
      <c r="BF127" s="1105" t="s">
        <v>469</v>
      </c>
      <c r="BG127" s="1103"/>
      <c r="BH127" s="1103"/>
      <c r="BI127" s="1103"/>
      <c r="BJ127" s="1103"/>
      <c r="BK127" s="1103"/>
      <c r="BL127" s="1104"/>
      <c r="BM127" s="1105" t="s">
        <v>470</v>
      </c>
      <c r="BN127" s="1103"/>
      <c r="BO127" s="1103"/>
      <c r="BP127" s="1103"/>
      <c r="BQ127" s="1103"/>
      <c r="BR127" s="1103"/>
      <c r="BS127" s="1104"/>
      <c r="BT127" s="1105" t="s">
        <v>471</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472</v>
      </c>
      <c r="CQ127" s="1020"/>
      <c r="CR127" s="1020"/>
      <c r="CS127" s="1020"/>
      <c r="CT127" s="1020"/>
      <c r="CU127" s="1020"/>
      <c r="CV127" s="1020"/>
      <c r="CW127" s="1020"/>
      <c r="CX127" s="1020"/>
      <c r="CY127" s="1020"/>
      <c r="CZ127" s="1020"/>
      <c r="DA127" s="1020"/>
      <c r="DB127" s="1020"/>
      <c r="DC127" s="1020"/>
      <c r="DD127" s="1020"/>
      <c r="DE127" s="1020"/>
      <c r="DF127" s="1021"/>
      <c r="DG127" s="989" t="s">
        <v>426</v>
      </c>
      <c r="DH127" s="990"/>
      <c r="DI127" s="990"/>
      <c r="DJ127" s="990"/>
      <c r="DK127" s="990"/>
      <c r="DL127" s="990" t="s">
        <v>426</v>
      </c>
      <c r="DM127" s="990"/>
      <c r="DN127" s="990"/>
      <c r="DO127" s="990"/>
      <c r="DP127" s="990"/>
      <c r="DQ127" s="990" t="s">
        <v>426</v>
      </c>
      <c r="DR127" s="990"/>
      <c r="DS127" s="990"/>
      <c r="DT127" s="990"/>
      <c r="DU127" s="990"/>
      <c r="DV127" s="991" t="s">
        <v>426</v>
      </c>
      <c r="DW127" s="991"/>
      <c r="DX127" s="991"/>
      <c r="DY127" s="991"/>
      <c r="DZ127" s="992"/>
    </row>
    <row r="128" spans="1:130" s="226" customFormat="1" ht="26.25" customHeight="1" thickBot="1">
      <c r="A128" s="1113" t="s">
        <v>473</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474</v>
      </c>
      <c r="X128" s="1115"/>
      <c r="Y128" s="1115"/>
      <c r="Z128" s="1116"/>
      <c r="AA128" s="1117">
        <v>1578408</v>
      </c>
      <c r="AB128" s="1118"/>
      <c r="AC128" s="1118"/>
      <c r="AD128" s="1118"/>
      <c r="AE128" s="1119"/>
      <c r="AF128" s="1120">
        <v>1547196</v>
      </c>
      <c r="AG128" s="1118"/>
      <c r="AH128" s="1118"/>
      <c r="AI128" s="1118"/>
      <c r="AJ128" s="1119"/>
      <c r="AK128" s="1120">
        <v>1261369</v>
      </c>
      <c r="AL128" s="1118"/>
      <c r="AM128" s="1118"/>
      <c r="AN128" s="1118"/>
      <c r="AO128" s="1119"/>
      <c r="AP128" s="1121"/>
      <c r="AQ128" s="1122"/>
      <c r="AR128" s="1122"/>
      <c r="AS128" s="1122"/>
      <c r="AT128" s="1123"/>
      <c r="AU128" s="262"/>
      <c r="AV128" s="262"/>
      <c r="AW128" s="262"/>
      <c r="AX128" s="958" t="s">
        <v>475</v>
      </c>
      <c r="AY128" s="959"/>
      <c r="AZ128" s="959"/>
      <c r="BA128" s="959"/>
      <c r="BB128" s="959"/>
      <c r="BC128" s="959"/>
      <c r="BD128" s="959"/>
      <c r="BE128" s="960"/>
      <c r="BF128" s="1124" t="s">
        <v>476</v>
      </c>
      <c r="BG128" s="1125"/>
      <c r="BH128" s="1125"/>
      <c r="BI128" s="1125"/>
      <c r="BJ128" s="1125"/>
      <c r="BK128" s="1125"/>
      <c r="BL128" s="1126"/>
      <c r="BM128" s="1124">
        <v>11.62</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477</v>
      </c>
      <c r="CQ128" s="1107"/>
      <c r="CR128" s="1107"/>
      <c r="CS128" s="1107"/>
      <c r="CT128" s="1107"/>
      <c r="CU128" s="1107"/>
      <c r="CV128" s="1107"/>
      <c r="CW128" s="1107"/>
      <c r="CX128" s="1107"/>
      <c r="CY128" s="1107"/>
      <c r="CZ128" s="1107"/>
      <c r="DA128" s="1107"/>
      <c r="DB128" s="1107"/>
      <c r="DC128" s="1107"/>
      <c r="DD128" s="1107"/>
      <c r="DE128" s="1107"/>
      <c r="DF128" s="1108"/>
      <c r="DG128" s="1109" t="s">
        <v>478</v>
      </c>
      <c r="DH128" s="1110"/>
      <c r="DI128" s="1110"/>
      <c r="DJ128" s="1110"/>
      <c r="DK128" s="1110"/>
      <c r="DL128" s="1110" t="s">
        <v>479</v>
      </c>
      <c r="DM128" s="1110"/>
      <c r="DN128" s="1110"/>
      <c r="DO128" s="1110"/>
      <c r="DP128" s="1110"/>
      <c r="DQ128" s="1110" t="s">
        <v>478</v>
      </c>
      <c r="DR128" s="1110"/>
      <c r="DS128" s="1110"/>
      <c r="DT128" s="1110"/>
      <c r="DU128" s="1110"/>
      <c r="DV128" s="1111" t="s">
        <v>476</v>
      </c>
      <c r="DW128" s="1111"/>
      <c r="DX128" s="1111"/>
      <c r="DY128" s="1111"/>
      <c r="DZ128" s="1112"/>
    </row>
    <row r="129" spans="1:131" s="226" customFormat="1" ht="26.25" customHeight="1">
      <c r="A129" s="1000" t="s">
        <v>101</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480</v>
      </c>
      <c r="X129" s="1144"/>
      <c r="Y129" s="1144"/>
      <c r="Z129" s="1145"/>
      <c r="AA129" s="1028">
        <v>34333762</v>
      </c>
      <c r="AB129" s="1029"/>
      <c r="AC129" s="1029"/>
      <c r="AD129" s="1029"/>
      <c r="AE129" s="1030"/>
      <c r="AF129" s="1031">
        <v>34508583</v>
      </c>
      <c r="AG129" s="1029"/>
      <c r="AH129" s="1029"/>
      <c r="AI129" s="1029"/>
      <c r="AJ129" s="1030"/>
      <c r="AK129" s="1031">
        <v>34652409</v>
      </c>
      <c r="AL129" s="1029"/>
      <c r="AM129" s="1029"/>
      <c r="AN129" s="1029"/>
      <c r="AO129" s="1030"/>
      <c r="AP129" s="1146"/>
      <c r="AQ129" s="1147"/>
      <c r="AR129" s="1147"/>
      <c r="AS129" s="1147"/>
      <c r="AT129" s="1148"/>
      <c r="AU129" s="264"/>
      <c r="AV129" s="264"/>
      <c r="AW129" s="264"/>
      <c r="AX129" s="1137" t="s">
        <v>481</v>
      </c>
      <c r="AY129" s="1020"/>
      <c r="AZ129" s="1020"/>
      <c r="BA129" s="1020"/>
      <c r="BB129" s="1020"/>
      <c r="BC129" s="1020"/>
      <c r="BD129" s="1020"/>
      <c r="BE129" s="1021"/>
      <c r="BF129" s="1138" t="s">
        <v>482</v>
      </c>
      <c r="BG129" s="1139"/>
      <c r="BH129" s="1139"/>
      <c r="BI129" s="1139"/>
      <c r="BJ129" s="1139"/>
      <c r="BK129" s="1139"/>
      <c r="BL129" s="1140"/>
      <c r="BM129" s="1138">
        <v>16.62</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483</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484</v>
      </c>
      <c r="X130" s="1144"/>
      <c r="Y130" s="1144"/>
      <c r="Z130" s="1145"/>
      <c r="AA130" s="1028">
        <v>2972350</v>
      </c>
      <c r="AB130" s="1029"/>
      <c r="AC130" s="1029"/>
      <c r="AD130" s="1029"/>
      <c r="AE130" s="1030"/>
      <c r="AF130" s="1031">
        <v>2895509</v>
      </c>
      <c r="AG130" s="1029"/>
      <c r="AH130" s="1029"/>
      <c r="AI130" s="1029"/>
      <c r="AJ130" s="1030"/>
      <c r="AK130" s="1031">
        <v>2858470</v>
      </c>
      <c r="AL130" s="1029"/>
      <c r="AM130" s="1029"/>
      <c r="AN130" s="1029"/>
      <c r="AO130" s="1030"/>
      <c r="AP130" s="1146"/>
      <c r="AQ130" s="1147"/>
      <c r="AR130" s="1147"/>
      <c r="AS130" s="1147"/>
      <c r="AT130" s="1148"/>
      <c r="AU130" s="264"/>
      <c r="AV130" s="264"/>
      <c r="AW130" s="264"/>
      <c r="AX130" s="1137" t="s">
        <v>485</v>
      </c>
      <c r="AY130" s="1020"/>
      <c r="AZ130" s="1020"/>
      <c r="BA130" s="1020"/>
      <c r="BB130" s="1020"/>
      <c r="BC130" s="1020"/>
      <c r="BD130" s="1020"/>
      <c r="BE130" s="1021"/>
      <c r="BF130" s="1174">
        <v>0.7</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486</v>
      </c>
      <c r="X131" s="1182"/>
      <c r="Y131" s="1182"/>
      <c r="Z131" s="1183"/>
      <c r="AA131" s="1075">
        <v>31361412</v>
      </c>
      <c r="AB131" s="1054"/>
      <c r="AC131" s="1054"/>
      <c r="AD131" s="1054"/>
      <c r="AE131" s="1055"/>
      <c r="AF131" s="1053">
        <v>31613074</v>
      </c>
      <c r="AG131" s="1054"/>
      <c r="AH131" s="1054"/>
      <c r="AI131" s="1054"/>
      <c r="AJ131" s="1055"/>
      <c r="AK131" s="1053">
        <v>31793939</v>
      </c>
      <c r="AL131" s="1054"/>
      <c r="AM131" s="1054"/>
      <c r="AN131" s="1054"/>
      <c r="AO131" s="1055"/>
      <c r="AP131" s="1184"/>
      <c r="AQ131" s="1185"/>
      <c r="AR131" s="1185"/>
      <c r="AS131" s="1185"/>
      <c r="AT131" s="1186"/>
      <c r="AU131" s="264"/>
      <c r="AV131" s="264"/>
      <c r="AW131" s="264"/>
      <c r="AX131" s="1156" t="s">
        <v>487</v>
      </c>
      <c r="AY131" s="1107"/>
      <c r="AZ131" s="1107"/>
      <c r="BA131" s="1107"/>
      <c r="BB131" s="1107"/>
      <c r="BC131" s="1107"/>
      <c r="BD131" s="1107"/>
      <c r="BE131" s="1108"/>
      <c r="BF131" s="1157" t="s">
        <v>488</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489</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490</v>
      </c>
      <c r="W132" s="1167"/>
      <c r="X132" s="1167"/>
      <c r="Y132" s="1167"/>
      <c r="Z132" s="1168"/>
      <c r="AA132" s="1169">
        <v>0.44828657599999999</v>
      </c>
      <c r="AB132" s="1170"/>
      <c r="AC132" s="1170"/>
      <c r="AD132" s="1170"/>
      <c r="AE132" s="1171"/>
      <c r="AF132" s="1172">
        <v>0.61328740100000001</v>
      </c>
      <c r="AG132" s="1170"/>
      <c r="AH132" s="1170"/>
      <c r="AI132" s="1170"/>
      <c r="AJ132" s="1171"/>
      <c r="AK132" s="1172">
        <v>1.2673736339999999</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491</v>
      </c>
      <c r="W133" s="1150"/>
      <c r="X133" s="1150"/>
      <c r="Y133" s="1150"/>
      <c r="Z133" s="1151"/>
      <c r="AA133" s="1152">
        <v>1.1000000000000001</v>
      </c>
      <c r="AB133" s="1153"/>
      <c r="AC133" s="1153"/>
      <c r="AD133" s="1153"/>
      <c r="AE133" s="1154"/>
      <c r="AF133" s="1152">
        <v>0.6</v>
      </c>
      <c r="AG133" s="1153"/>
      <c r="AH133" s="1153"/>
      <c r="AI133" s="1153"/>
      <c r="AJ133" s="1154"/>
      <c r="AK133" s="1152">
        <v>0.7</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zi2OXc37L09kF7Z/0kWrczxYBwhSUplsSC83VQJyi5EJLtXJmCoDAOdkx+I9ZpAP8s04ckU7fD7zqV6FBEf9vA==" saltValue="rwwn6zK6NPtxxaAHto6ra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DQ110"/>
  <sheetViews>
    <sheetView showGridLines="0" view="pageBreakPreview" topLeftCell="BJ70" zoomScaleNormal="85" zoomScaleSheetLayoutView="100" workbookViewId="0">
      <selection activeCell="AH97" sqref="AH97"/>
    </sheetView>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492</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KpEi6yJrj5A8M+qGv6+sFneU+CuN1j8px6QbhSglerIuznjIaSGHCHeGcthv94QxGivHKJQCOQd7j5rb+5A+zQ==" saltValue="jHotavmIPTS8o3SBAvhZZ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DL103"/>
  <sheetViews>
    <sheetView showGridLines="0" zoomScale="90" zoomScaleNormal="9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57dLgPhBN+RTusjVFWKtiYEEiWxFhBLc4lDYQNlFCiM3LJuvOLfg7+xi/wRoK2vAuZ5sdiqs8kv1Lvn6kjEKA==" saltValue="hEh1OyTXPCRJExRJdqCTkA=="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493</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494</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495</v>
      </c>
      <c r="AP7" s="283"/>
      <c r="AQ7" s="284" t="s">
        <v>496</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497</v>
      </c>
      <c r="AQ8" s="290" t="s">
        <v>498</v>
      </c>
      <c r="AR8" s="291" t="s">
        <v>499</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500</v>
      </c>
      <c r="AL9" s="1193"/>
      <c r="AM9" s="1193"/>
      <c r="AN9" s="1194"/>
      <c r="AO9" s="292">
        <v>9355172</v>
      </c>
      <c r="AP9" s="292">
        <v>48901</v>
      </c>
      <c r="AQ9" s="293">
        <v>56117</v>
      </c>
      <c r="AR9" s="294">
        <v>-12.9</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501</v>
      </c>
      <c r="AL10" s="1193"/>
      <c r="AM10" s="1193"/>
      <c r="AN10" s="1194"/>
      <c r="AO10" s="295">
        <v>332894</v>
      </c>
      <c r="AP10" s="295">
        <v>1740</v>
      </c>
      <c r="AQ10" s="296">
        <v>3759</v>
      </c>
      <c r="AR10" s="297">
        <v>-53.7</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502</v>
      </c>
      <c r="AL11" s="1193"/>
      <c r="AM11" s="1193"/>
      <c r="AN11" s="1194"/>
      <c r="AO11" s="295">
        <v>142444</v>
      </c>
      <c r="AP11" s="295">
        <v>745</v>
      </c>
      <c r="AQ11" s="296">
        <v>1477</v>
      </c>
      <c r="AR11" s="297">
        <v>-49.6</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503</v>
      </c>
      <c r="AL12" s="1193"/>
      <c r="AM12" s="1193"/>
      <c r="AN12" s="1194"/>
      <c r="AO12" s="295">
        <v>370596</v>
      </c>
      <c r="AP12" s="295">
        <v>1937</v>
      </c>
      <c r="AQ12" s="296">
        <v>889</v>
      </c>
      <c r="AR12" s="297">
        <v>117.9</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504</v>
      </c>
      <c r="AL13" s="1193"/>
      <c r="AM13" s="1193"/>
      <c r="AN13" s="1194"/>
      <c r="AO13" s="295" t="s">
        <v>505</v>
      </c>
      <c r="AP13" s="295" t="s">
        <v>505</v>
      </c>
      <c r="AQ13" s="296">
        <v>18</v>
      </c>
      <c r="AR13" s="297" t="s">
        <v>505</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506</v>
      </c>
      <c r="AL14" s="1193"/>
      <c r="AM14" s="1193"/>
      <c r="AN14" s="1194"/>
      <c r="AO14" s="295">
        <v>377797</v>
      </c>
      <c r="AP14" s="295">
        <v>1975</v>
      </c>
      <c r="AQ14" s="296">
        <v>2517</v>
      </c>
      <c r="AR14" s="297">
        <v>-21.5</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507</v>
      </c>
      <c r="AL15" s="1193"/>
      <c r="AM15" s="1193"/>
      <c r="AN15" s="1194"/>
      <c r="AO15" s="295">
        <v>86741</v>
      </c>
      <c r="AP15" s="295">
        <v>453</v>
      </c>
      <c r="AQ15" s="296">
        <v>1398</v>
      </c>
      <c r="AR15" s="297">
        <v>-67.599999999999994</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508</v>
      </c>
      <c r="AL16" s="1196"/>
      <c r="AM16" s="1196"/>
      <c r="AN16" s="1197"/>
      <c r="AO16" s="295">
        <v>-739657</v>
      </c>
      <c r="AP16" s="295">
        <v>-3866</v>
      </c>
      <c r="AQ16" s="296">
        <v>-4107</v>
      </c>
      <c r="AR16" s="297">
        <v>-5.9</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181</v>
      </c>
      <c r="AL17" s="1196"/>
      <c r="AM17" s="1196"/>
      <c r="AN17" s="1197"/>
      <c r="AO17" s="295">
        <v>9925987</v>
      </c>
      <c r="AP17" s="295">
        <v>51885</v>
      </c>
      <c r="AQ17" s="296">
        <v>62068</v>
      </c>
      <c r="AR17" s="297">
        <v>-16.399999999999999</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509</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510</v>
      </c>
      <c r="AP20" s="303" t="s">
        <v>511</v>
      </c>
      <c r="AQ20" s="304" t="s">
        <v>512</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513</v>
      </c>
      <c r="AL21" s="1188"/>
      <c r="AM21" s="1188"/>
      <c r="AN21" s="1189"/>
      <c r="AO21" s="307">
        <v>4.66</v>
      </c>
      <c r="AP21" s="308">
        <v>6.06</v>
      </c>
      <c r="AQ21" s="309">
        <v>-1.4</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514</v>
      </c>
      <c r="AL22" s="1188"/>
      <c r="AM22" s="1188"/>
      <c r="AN22" s="1189"/>
      <c r="AO22" s="312">
        <v>100</v>
      </c>
      <c r="AP22" s="313">
        <v>100.6</v>
      </c>
      <c r="AQ22" s="314">
        <v>-0.6</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515</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516</v>
      </c>
      <c r="AO27" s="273"/>
      <c r="AP27" s="273"/>
      <c r="AQ27" s="273"/>
      <c r="AR27" s="273"/>
      <c r="AS27" s="273"/>
      <c r="AT27" s="273"/>
    </row>
    <row r="28" spans="1:46" ht="17.25">
      <c r="A28" s="274" t="s">
        <v>517</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518</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495</v>
      </c>
      <c r="AP30" s="283"/>
      <c r="AQ30" s="284" t="s">
        <v>496</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497</v>
      </c>
      <c r="AQ31" s="290" t="s">
        <v>498</v>
      </c>
      <c r="AR31" s="291" t="s">
        <v>499</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519</v>
      </c>
      <c r="AL32" s="1204"/>
      <c r="AM32" s="1204"/>
      <c r="AN32" s="1205"/>
      <c r="AO32" s="322">
        <v>3516766</v>
      </c>
      <c r="AP32" s="322">
        <v>18383</v>
      </c>
      <c r="AQ32" s="323">
        <v>26789</v>
      </c>
      <c r="AR32" s="324">
        <v>-31.4</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520</v>
      </c>
      <c r="AL33" s="1204"/>
      <c r="AM33" s="1204"/>
      <c r="AN33" s="1205"/>
      <c r="AO33" s="322" t="s">
        <v>505</v>
      </c>
      <c r="AP33" s="322" t="s">
        <v>505</v>
      </c>
      <c r="AQ33" s="323">
        <v>12</v>
      </c>
      <c r="AR33" s="324" t="s">
        <v>505</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521</v>
      </c>
      <c r="AL34" s="1204"/>
      <c r="AM34" s="1204"/>
      <c r="AN34" s="1205"/>
      <c r="AO34" s="322" t="s">
        <v>505</v>
      </c>
      <c r="AP34" s="322" t="s">
        <v>505</v>
      </c>
      <c r="AQ34" s="323">
        <v>31</v>
      </c>
      <c r="AR34" s="324" t="s">
        <v>505</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522</v>
      </c>
      <c r="AL35" s="1204"/>
      <c r="AM35" s="1204"/>
      <c r="AN35" s="1205"/>
      <c r="AO35" s="322">
        <v>798168</v>
      </c>
      <c r="AP35" s="322">
        <v>4172</v>
      </c>
      <c r="AQ35" s="323">
        <v>6601</v>
      </c>
      <c r="AR35" s="324">
        <v>-36.799999999999997</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523</v>
      </c>
      <c r="AL36" s="1204"/>
      <c r="AM36" s="1204"/>
      <c r="AN36" s="1205"/>
      <c r="AO36" s="322">
        <v>137010</v>
      </c>
      <c r="AP36" s="322">
        <v>716</v>
      </c>
      <c r="AQ36" s="323">
        <v>691</v>
      </c>
      <c r="AR36" s="324">
        <v>3.6</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524</v>
      </c>
      <c r="AL37" s="1204"/>
      <c r="AM37" s="1204"/>
      <c r="AN37" s="1205"/>
      <c r="AO37" s="322">
        <v>70843</v>
      </c>
      <c r="AP37" s="322">
        <v>370</v>
      </c>
      <c r="AQ37" s="323">
        <v>1718</v>
      </c>
      <c r="AR37" s="324">
        <v>-78.5</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525</v>
      </c>
      <c r="AL38" s="1207"/>
      <c r="AM38" s="1207"/>
      <c r="AN38" s="1208"/>
      <c r="AO38" s="325" t="s">
        <v>505</v>
      </c>
      <c r="AP38" s="325" t="s">
        <v>505</v>
      </c>
      <c r="AQ38" s="326">
        <v>1</v>
      </c>
      <c r="AR38" s="314" t="s">
        <v>505</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526</v>
      </c>
      <c r="AL39" s="1207"/>
      <c r="AM39" s="1207"/>
      <c r="AN39" s="1208"/>
      <c r="AO39" s="322">
        <v>-1261369</v>
      </c>
      <c r="AP39" s="322">
        <v>-6593</v>
      </c>
      <c r="AQ39" s="323">
        <v>-7529</v>
      </c>
      <c r="AR39" s="324">
        <v>-12.4</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527</v>
      </c>
      <c r="AL40" s="1204"/>
      <c r="AM40" s="1204"/>
      <c r="AN40" s="1205"/>
      <c r="AO40" s="322">
        <v>-2858470</v>
      </c>
      <c r="AP40" s="322">
        <v>-14942</v>
      </c>
      <c r="AQ40" s="323">
        <v>-22018</v>
      </c>
      <c r="AR40" s="324">
        <v>-32.1</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294</v>
      </c>
      <c r="AL41" s="1210"/>
      <c r="AM41" s="1210"/>
      <c r="AN41" s="1211"/>
      <c r="AO41" s="322">
        <v>402948</v>
      </c>
      <c r="AP41" s="322">
        <v>2106</v>
      </c>
      <c r="AQ41" s="323">
        <v>6294</v>
      </c>
      <c r="AR41" s="324">
        <v>-66.5</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528</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529</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530</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495</v>
      </c>
      <c r="AN49" s="1200" t="s">
        <v>531</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532</v>
      </c>
      <c r="AO50" s="339" t="s">
        <v>533</v>
      </c>
      <c r="AP50" s="340" t="s">
        <v>534</v>
      </c>
      <c r="AQ50" s="341" t="s">
        <v>535</v>
      </c>
      <c r="AR50" s="342" t="s">
        <v>536</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537</v>
      </c>
      <c r="AL51" s="335"/>
      <c r="AM51" s="343">
        <v>3444080</v>
      </c>
      <c r="AN51" s="344">
        <v>18483</v>
      </c>
      <c r="AO51" s="345">
        <v>-43.3</v>
      </c>
      <c r="AP51" s="346">
        <v>43141</v>
      </c>
      <c r="AQ51" s="347">
        <v>9.4</v>
      </c>
      <c r="AR51" s="348">
        <v>-52.7</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538</v>
      </c>
      <c r="AM52" s="351">
        <v>1996858</v>
      </c>
      <c r="AN52" s="352">
        <v>10716</v>
      </c>
      <c r="AO52" s="353">
        <v>-51.7</v>
      </c>
      <c r="AP52" s="354">
        <v>21887</v>
      </c>
      <c r="AQ52" s="355">
        <v>-2.4</v>
      </c>
      <c r="AR52" s="356">
        <v>-49.3</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539</v>
      </c>
      <c r="AL53" s="335"/>
      <c r="AM53" s="343">
        <v>3689851</v>
      </c>
      <c r="AN53" s="344">
        <v>19736</v>
      </c>
      <c r="AO53" s="345">
        <v>6.8</v>
      </c>
      <c r="AP53" s="346">
        <v>45117</v>
      </c>
      <c r="AQ53" s="347">
        <v>4.5999999999999996</v>
      </c>
      <c r="AR53" s="348">
        <v>2.2000000000000002</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538</v>
      </c>
      <c r="AM54" s="351">
        <v>2934456</v>
      </c>
      <c r="AN54" s="352">
        <v>15696</v>
      </c>
      <c r="AO54" s="353">
        <v>46.5</v>
      </c>
      <c r="AP54" s="354">
        <v>25589</v>
      </c>
      <c r="AQ54" s="355">
        <v>16.899999999999999</v>
      </c>
      <c r="AR54" s="356">
        <v>29.6</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540</v>
      </c>
      <c r="AL55" s="335"/>
      <c r="AM55" s="343">
        <v>4458448</v>
      </c>
      <c r="AN55" s="344">
        <v>23639</v>
      </c>
      <c r="AO55" s="345">
        <v>19.8</v>
      </c>
      <c r="AP55" s="346">
        <v>43532</v>
      </c>
      <c r="AQ55" s="347">
        <v>-3.5</v>
      </c>
      <c r="AR55" s="348">
        <v>23.3</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538</v>
      </c>
      <c r="AM56" s="351">
        <v>3584499</v>
      </c>
      <c r="AN56" s="352">
        <v>19005</v>
      </c>
      <c r="AO56" s="353">
        <v>21.1</v>
      </c>
      <c r="AP56" s="354">
        <v>25435</v>
      </c>
      <c r="AQ56" s="355">
        <v>-0.6</v>
      </c>
      <c r="AR56" s="356">
        <v>21.7</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541</v>
      </c>
      <c r="AL57" s="335"/>
      <c r="AM57" s="343">
        <v>3872876</v>
      </c>
      <c r="AN57" s="344">
        <v>20396</v>
      </c>
      <c r="AO57" s="345">
        <v>-13.7</v>
      </c>
      <c r="AP57" s="346">
        <v>39893</v>
      </c>
      <c r="AQ57" s="347">
        <v>-8.4</v>
      </c>
      <c r="AR57" s="348">
        <v>-5.3</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538</v>
      </c>
      <c r="AM58" s="351">
        <v>2861480</v>
      </c>
      <c r="AN58" s="352">
        <v>15070</v>
      </c>
      <c r="AO58" s="353">
        <v>-20.7</v>
      </c>
      <c r="AP58" s="354">
        <v>26170</v>
      </c>
      <c r="AQ58" s="355">
        <v>2.9</v>
      </c>
      <c r="AR58" s="356">
        <v>-23.6</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542</v>
      </c>
      <c r="AL59" s="335"/>
      <c r="AM59" s="343">
        <v>2598904</v>
      </c>
      <c r="AN59" s="344">
        <v>13585</v>
      </c>
      <c r="AO59" s="345">
        <v>-33.4</v>
      </c>
      <c r="AP59" s="346">
        <v>41080</v>
      </c>
      <c r="AQ59" s="347">
        <v>3</v>
      </c>
      <c r="AR59" s="348">
        <v>-36.4</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538</v>
      </c>
      <c r="AM60" s="351">
        <v>2154450</v>
      </c>
      <c r="AN60" s="352">
        <v>11262</v>
      </c>
      <c r="AO60" s="353">
        <v>-25.3</v>
      </c>
      <c r="AP60" s="354">
        <v>27265</v>
      </c>
      <c r="AQ60" s="355">
        <v>4.2</v>
      </c>
      <c r="AR60" s="356">
        <v>-29.5</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543</v>
      </c>
      <c r="AL61" s="357"/>
      <c r="AM61" s="358">
        <v>3612832</v>
      </c>
      <c r="AN61" s="359">
        <v>19168</v>
      </c>
      <c r="AO61" s="360">
        <v>-12.8</v>
      </c>
      <c r="AP61" s="361">
        <v>42553</v>
      </c>
      <c r="AQ61" s="362">
        <v>1</v>
      </c>
      <c r="AR61" s="348">
        <v>-13.8</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538</v>
      </c>
      <c r="AM62" s="351">
        <v>2706349</v>
      </c>
      <c r="AN62" s="352">
        <v>14350</v>
      </c>
      <c r="AO62" s="353">
        <v>-6</v>
      </c>
      <c r="AP62" s="354">
        <v>25269</v>
      </c>
      <c r="AQ62" s="355">
        <v>4.2</v>
      </c>
      <c r="AR62" s="356">
        <v>-10.199999999999999</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i0NAoamEYuDUyq5Qn7CDN0qvGtg0Ldp0vliO+yztH+lDXcWkOo8Y6adhlPh53El4L+Xc/k8DSJ5GhqwqgLv9Uw==" saltValue="aawU5hi37OPxLMyC0GX4M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DU132"/>
  <sheetViews>
    <sheetView showGridLines="0" topLeftCell="A10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545</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XIUOMfrF/KV9zZ3yOlBD6Ly5sPSaUGK2wBvDgCfvUfHkM4CD3BrRsH3bbgYQGK3d2mTofiAC1m76N5UavAKn4g==" saltValue="kVRYy1TY/WG8m0mJOuZfb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EL132"/>
  <sheetViews>
    <sheetView showGridLines="0" topLeftCell="E1" zoomScaleNormal="100" zoomScaleSheetLayoutView="55" workbookViewId="0">
      <selection activeCell="AH101" sqref="AH101"/>
    </sheetView>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546</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xxWEC2rVEDuAXq4lFRjC6si401Jwr8jVXTcMIpnqwaMQITfqe6VQ4jKGtbvckQt39Mk7dLI8j7BL4YWUdzyDLA==" saltValue="OltHaAYY/dW0Xy6mjRllU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547</v>
      </c>
      <c r="G46" s="8" t="s">
        <v>548</v>
      </c>
      <c r="H46" s="8" t="s">
        <v>549</v>
      </c>
      <c r="I46" s="8" t="s">
        <v>550</v>
      </c>
      <c r="J46" s="9" t="s">
        <v>551</v>
      </c>
    </row>
    <row r="47" spans="2:10" ht="57.75" customHeight="1">
      <c r="B47" s="10"/>
      <c r="C47" s="1212" t="s">
        <v>3</v>
      </c>
      <c r="D47" s="1212"/>
      <c r="E47" s="1213"/>
      <c r="F47" s="11">
        <v>9.18</v>
      </c>
      <c r="G47" s="12">
        <v>11</v>
      </c>
      <c r="H47" s="12">
        <v>11.17</v>
      </c>
      <c r="I47" s="12">
        <v>7.37</v>
      </c>
      <c r="J47" s="13">
        <v>8.26</v>
      </c>
    </row>
    <row r="48" spans="2:10" ht="57.75" customHeight="1">
      <c r="B48" s="14"/>
      <c r="C48" s="1214" t="s">
        <v>4</v>
      </c>
      <c r="D48" s="1214"/>
      <c r="E48" s="1215"/>
      <c r="F48" s="15">
        <v>8.16</v>
      </c>
      <c r="G48" s="16">
        <v>3.66</v>
      </c>
      <c r="H48" s="16">
        <v>3.42</v>
      </c>
      <c r="I48" s="16">
        <v>4.76</v>
      </c>
      <c r="J48" s="17">
        <v>4.46</v>
      </c>
    </row>
    <row r="49" spans="2:10" ht="57.75" customHeight="1" thickBot="1">
      <c r="B49" s="18"/>
      <c r="C49" s="1216" t="s">
        <v>5</v>
      </c>
      <c r="D49" s="1216"/>
      <c r="E49" s="1217"/>
      <c r="F49" s="19">
        <v>3.11</v>
      </c>
      <c r="G49" s="20" t="s">
        <v>552</v>
      </c>
      <c r="H49" s="20">
        <v>0.03</v>
      </c>
      <c r="I49" s="20" t="s">
        <v>553</v>
      </c>
      <c r="J49" s="21">
        <v>0.65</v>
      </c>
    </row>
    <row r="50" spans="2:10" ht="13.5" customHeight="1"/>
    <row r="51" spans="2:10" ht="13.5" hidden="1" customHeight="1"/>
    <row r="52" spans="2:10" ht="13.5" hidden="1" customHeight="1"/>
    <row r="53" spans="2:10" ht="13.5" hidden="1" customHeight="1"/>
  </sheetData>
  <sheetProtection algorithmName="SHA-512" hashValue="xmbERnBoBegL+xtZImtl6PJjOXfBNgV/BHD91oxLWSv6svGNhKG2l4eQA7z3Ch4Btsnnt4zKEmjo/fRs6EAI5A==" saltValue="97MWVamd7YmEzyuibhPtJ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2019-11-26T09:22:27Z</cp:lastPrinted>
  <dcterms:created xsi:type="dcterms:W3CDTF">2019-02-14T02:23:41Z</dcterms:created>
  <dcterms:modified xsi:type="dcterms:W3CDTF">2019-11-26T09:27:07Z</dcterms:modified>
</cp:coreProperties>
</file>